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270" windowWidth="24915" windowHeight="11190"/>
  </bookViews>
  <sheets>
    <sheet name="Cover" sheetId="8" r:id="rId1"/>
    <sheet name="Test Plan - Template" sheetId="1" r:id="rId2"/>
    <sheet name="Test Plan - Results - Template" sheetId="11" r:id="rId3"/>
    <sheet name="Test Plan - Instructions" sheetId="3" r:id="rId4"/>
    <sheet name="SBR Test Plan - Example #1" sheetId="4" r:id="rId5"/>
    <sheet name="SBR Test Plan - Results - EX #1" sheetId="9" r:id="rId6"/>
    <sheet name="E&amp;C Test Plan - Example #2" sheetId="5" r:id="rId7"/>
    <sheet name="E&amp;C Test Plan - Results - EX #2" sheetId="10" r:id="rId8"/>
  </sheets>
  <externalReferences>
    <externalReference r:id="rId9"/>
  </externalReferences>
  <definedNames>
    <definedName name="Assert">'[1]Drop Down Tables'!$A$4:$A$9</definedName>
    <definedName name="Assertion1" localSheetId="7">#REF!</definedName>
    <definedName name="Assertion1" localSheetId="5">#REF!</definedName>
    <definedName name="Assertion1" localSheetId="2">#REF!</definedName>
    <definedName name="Assertion1">#REF!</definedName>
    <definedName name="Change" localSheetId="7">#REF!</definedName>
    <definedName name="Change" localSheetId="5">#REF!</definedName>
    <definedName name="Change" localSheetId="2">#REF!</definedName>
    <definedName name="Change">#REF!</definedName>
    <definedName name="Cycle" localSheetId="7">#REF!</definedName>
    <definedName name="Cycle" localSheetId="5">#REF!</definedName>
    <definedName name="Cycle" localSheetId="2">#REF!</definedName>
    <definedName name="Cycle">#REF!</definedName>
    <definedName name="_xlnm.Print_Area" localSheetId="6">'E&amp;C Test Plan - Example #2'!$A$1:$F$25</definedName>
    <definedName name="_xlnm.Print_Area" localSheetId="7">'E&amp;C Test Plan - Results - EX #2'!$A$1:$I$11</definedName>
    <definedName name="_xlnm.Print_Area" localSheetId="4">'SBR Test Plan - Example #1'!$A$1:$F$25</definedName>
    <definedName name="_xlnm.Print_Area" localSheetId="5">'SBR Test Plan - Results - EX #1'!$A$1:$J$53</definedName>
    <definedName name="_xlnm.Print_Titles" localSheetId="6">'E&amp;C Test Plan - Example #2'!$1:$1</definedName>
    <definedName name="_xlnm.Print_Titles" localSheetId="4">'SBR Test Plan - Example #1'!$1:$1</definedName>
  </definedNames>
  <calcPr calcId="145621"/>
</workbook>
</file>

<file path=xl/calcChain.xml><?xml version="1.0" encoding="utf-8"?>
<calcChain xmlns="http://schemas.openxmlformats.org/spreadsheetml/2006/main">
  <c r="E11" i="11" l="1"/>
  <c r="D11" i="11"/>
  <c r="F10" i="11"/>
  <c r="F9" i="11"/>
  <c r="F8" i="11"/>
  <c r="F7" i="11"/>
  <c r="F6" i="11"/>
  <c r="F5" i="11"/>
  <c r="F4" i="11"/>
  <c r="XFC3" i="5"/>
  <c r="XFC4" i="5"/>
  <c r="XFC5" i="5"/>
  <c r="XFC6" i="5"/>
  <c r="XFC7" i="5"/>
  <c r="XFC8" i="5"/>
  <c r="XFC9" i="5"/>
  <c r="XFC10" i="5"/>
  <c r="XFC11" i="5"/>
  <c r="XFC12" i="5"/>
  <c r="XFC13" i="5"/>
  <c r="XFC14" i="5"/>
  <c r="XFC15" i="5"/>
  <c r="XFC16" i="5"/>
  <c r="XFC17" i="5"/>
  <c r="XFC18" i="5"/>
  <c r="XFC19" i="5"/>
  <c r="XFC20" i="5"/>
  <c r="XFC21" i="5"/>
  <c r="XFC23" i="5"/>
  <c r="XFC24" i="5"/>
  <c r="XFC25" i="5"/>
  <c r="XFC26" i="5"/>
  <c r="XFC2" i="5"/>
  <c r="G7" i="10"/>
  <c r="F7" i="10"/>
  <c r="E7" i="10"/>
  <c r="D7" i="10"/>
  <c r="A6" i="10"/>
  <c r="A5" i="10"/>
  <c r="XFD2" i="4" l="1"/>
  <c r="XFD3" i="4"/>
  <c r="XFD4" i="4"/>
  <c r="XFD5" i="4"/>
  <c r="XFD6" i="4"/>
  <c r="XFD7" i="4"/>
  <c r="XFD8" i="4"/>
  <c r="XFD9" i="4"/>
  <c r="XFD10" i="4"/>
  <c r="XFD11" i="4"/>
  <c r="XFD12" i="4"/>
  <c r="XFD13" i="4"/>
  <c r="XFD14" i="4"/>
  <c r="XFD15" i="4"/>
  <c r="XFD16" i="4"/>
  <c r="XFD17" i="4"/>
  <c r="XFD18" i="4"/>
  <c r="XFD19" i="4"/>
  <c r="XFD20" i="4"/>
  <c r="XFD21" i="4"/>
  <c r="XFD23" i="4"/>
  <c r="XFD24" i="4"/>
  <c r="XFD25" i="4"/>
  <c r="H49" i="9" l="1"/>
  <c r="G49" i="9"/>
  <c r="F49" i="9"/>
  <c r="E49" i="9"/>
  <c r="D49" i="9"/>
  <c r="A5" i="9"/>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6" i="5" l="1"/>
  <c r="A7" i="5" s="1"/>
  <c r="A8" i="5" s="1"/>
  <c r="A9" i="5" s="1"/>
  <c r="A10" i="5" s="1"/>
  <c r="A11" i="5" s="1"/>
  <c r="A12" i="5" s="1"/>
  <c r="A13" i="5" s="1"/>
  <c r="A14" i="5" s="1"/>
  <c r="A15" i="5" s="1"/>
  <c r="A16" i="5" s="1"/>
  <c r="A17" i="5" s="1"/>
  <c r="A18" i="5" s="1"/>
  <c r="A19" i="5" s="1"/>
  <c r="A20" i="5" s="1"/>
  <c r="A21" i="5" s="1"/>
  <c r="A23" i="5" s="1"/>
  <c r="A24" i="5" s="1"/>
  <c r="A25" i="5" s="1"/>
  <c r="A3" i="5"/>
  <c r="A4" i="5" s="1"/>
  <c r="A6" i="4" l="1"/>
  <c r="A7" i="4" s="1"/>
  <c r="A8" i="4" s="1"/>
  <c r="A9" i="4" s="1"/>
  <c r="A10" i="4" s="1"/>
  <c r="A11" i="4" s="1"/>
  <c r="A12" i="4" s="1"/>
  <c r="A13" i="4" s="1"/>
  <c r="A14" i="4" s="1"/>
  <c r="A15" i="4" s="1"/>
  <c r="A16" i="4" s="1"/>
  <c r="A17" i="4" s="1"/>
  <c r="A18" i="4" s="1"/>
  <c r="A19" i="4" s="1"/>
  <c r="A20" i="4" s="1"/>
  <c r="A21" i="4" s="1"/>
  <c r="A23" i="4" s="1"/>
  <c r="A24" i="4" s="1"/>
  <c r="A25" i="4" s="1"/>
  <c r="A3" i="4"/>
  <c r="A4" i="4" s="1"/>
  <c r="A6" i="3" l="1"/>
  <c r="A7" i="3" s="1"/>
  <c r="A8" i="3" s="1"/>
  <c r="A9" i="3" s="1"/>
  <c r="A10" i="3" s="1"/>
  <c r="A11" i="3" s="1"/>
  <c r="A12" i="3" s="1"/>
  <c r="A13" i="3" s="1"/>
  <c r="A14" i="3" s="1"/>
  <c r="A15" i="3" s="1"/>
  <c r="A16" i="3" s="1"/>
  <c r="A17" i="3" s="1"/>
  <c r="A18" i="3" s="1"/>
  <c r="A19" i="3" s="1"/>
  <c r="A20" i="3" s="1"/>
  <c r="A21" i="3" s="1"/>
  <c r="A23" i="3" s="1"/>
  <c r="A24" i="3" s="1"/>
  <c r="A25" i="3" s="1"/>
  <c r="A3" i="3"/>
  <c r="A4" i="3" s="1"/>
  <c r="A6" i="1" l="1"/>
  <c r="A7" i="1" s="1"/>
  <c r="A8" i="1" s="1"/>
  <c r="A3" i="1"/>
  <c r="A4" i="1" s="1"/>
  <c r="A9" i="1" l="1"/>
  <c r="A10" i="1" s="1"/>
  <c r="A11" i="1" s="1"/>
  <c r="A12" i="1" s="1"/>
  <c r="A13" i="1" s="1"/>
  <c r="A14" i="1" s="1"/>
  <c r="A15" i="1" s="1"/>
  <c r="A16" i="1" s="1"/>
  <c r="A17" i="1" s="1"/>
  <c r="A18" i="1" s="1"/>
  <c r="A19" i="1" s="1"/>
  <c r="A20" i="1" s="1"/>
  <c r="A21" i="1" s="1"/>
  <c r="A22" i="1" s="1"/>
  <c r="A24" i="1" s="1"/>
  <c r="A25" i="1" s="1"/>
  <c r="A26" i="1" s="1"/>
</calcChain>
</file>

<file path=xl/sharedStrings.xml><?xml version="1.0" encoding="utf-8"?>
<sst xmlns="http://schemas.openxmlformats.org/spreadsheetml/2006/main" count="386" uniqueCount="165">
  <si>
    <t>DoD Entity</t>
  </si>
  <si>
    <t>Preparer</t>
  </si>
  <si>
    <t>Financial Statement Line Item(s)</t>
  </si>
  <si>
    <t>Preparer's
Phone #</t>
  </si>
  <si>
    <t>Documentation 
Location</t>
  </si>
  <si>
    <t>Financial Statement Assertion(s)</t>
  </si>
  <si>
    <t>Key Risk(s) of Material Misstatement (ROMM)</t>
  </si>
  <si>
    <t>Financial Reporting Objective(s) 
(FROs)</t>
  </si>
  <si>
    <t>Control Activity Description</t>
  </si>
  <si>
    <t>Test Objective(s)</t>
  </si>
  <si>
    <t>Control Type</t>
  </si>
  <si>
    <t>Control Frequency</t>
  </si>
  <si>
    <t>Testing Period</t>
  </si>
  <si>
    <t>Test Method</t>
  </si>
  <si>
    <t>Transaction Universe and Reconciliation</t>
  </si>
  <si>
    <t>Sampling Technique</t>
  </si>
  <si>
    <t>Sample Size and Basis</t>
  </si>
  <si>
    <t>Acceptable Number of Deviations</t>
  </si>
  <si>
    <t>Location of Testing</t>
  </si>
  <si>
    <t>Testing Attributes</t>
  </si>
  <si>
    <t>Test Results</t>
  </si>
  <si>
    <t>Control Effectiveness Conclusion</t>
  </si>
  <si>
    <t>Tester's Signature &amp; Date</t>
  </si>
  <si>
    <t xml:space="preserve">Supervisor's Signature of Acceptance &amp; Date </t>
  </si>
  <si>
    <t xml:space="preserve"> Sample #</t>
  </si>
  <si>
    <t xml:space="preserve">Sample ID # </t>
  </si>
  <si>
    <t>Description</t>
  </si>
  <si>
    <t>A</t>
  </si>
  <si>
    <t>B</t>
  </si>
  <si>
    <t>Sample Pass or Fail?</t>
  </si>
  <si>
    <t>Total Sample Failures:</t>
  </si>
  <si>
    <t>Tickmark Legend</t>
  </si>
  <si>
    <t>No Exception</t>
  </si>
  <si>
    <t>Exception</t>
  </si>
  <si>
    <t>Description of Exception/Rationale</t>
  </si>
  <si>
    <t>Evaluation of Test Results</t>
  </si>
  <si>
    <t>Enter the name of the component (e.g., Army, Navy, Air Force) or other defense organization (i.e., DCMA, DTRA, DLA).</t>
  </si>
  <si>
    <t>Enter the name of the person completing the Test Plan form.</t>
  </si>
  <si>
    <t>Enter the financial statement line item.</t>
  </si>
  <si>
    <t>Enter the preparer's office phone number.</t>
  </si>
  <si>
    <t>Enter the name of the high level end to end business cycle (i.e., Hire to Retire, Procure to Pay, Budget to Report) and specific sub-process associated with the control activity (i.e., disbursement of civilian payroll).</t>
  </si>
  <si>
    <t>If applicable to the test  being performed, cite the location where documents (to support test) are stored. Also cite the office/organization responsible for maintaining the documentation.</t>
  </si>
  <si>
    <t xml:space="preserve">Identify the financial statement assertion (Existence or Occurrence), Completeness, Valuation, Rights and Obligations, or Presentation and Disclosure) that control activity is designed to meet. </t>
  </si>
  <si>
    <r>
      <t xml:space="preserve">Identify the key risk(s) of material misstatement which may occur in the financial statement line item, accounting application and associated business process.  
</t>
    </r>
    <r>
      <rPr>
        <i/>
        <u/>
        <sz val="12"/>
        <rFont val="Calibri"/>
        <family val="2"/>
        <scheme val="minor"/>
      </rPr>
      <t>Note:</t>
    </r>
    <r>
      <rPr>
        <i/>
        <sz val="12"/>
        <rFont val="Calibri"/>
        <family val="2"/>
        <scheme val="minor"/>
      </rPr>
      <t xml:space="preserve"> The risks of material misstatements must be from the listing of key risk(s) of material misstatements in Section 5 or Appendix B (sections B.1.1, B.2.2, B.3.2, and B.3.3) of the FIAR Guidance.</t>
    </r>
  </si>
  <si>
    <r>
      <t xml:space="preserve">Identify the financial reporting objective(s) that is/are relevant to the aforementioned business process(es) and mitigates the identified key risk(s) of material misstatement.  
</t>
    </r>
    <r>
      <rPr>
        <i/>
        <u/>
        <sz val="12"/>
        <rFont val="Calibri"/>
        <family val="2"/>
        <scheme val="minor"/>
      </rPr>
      <t>Note:</t>
    </r>
    <r>
      <rPr>
        <i/>
        <sz val="12"/>
        <rFont val="Calibri"/>
        <family val="2"/>
        <scheme val="minor"/>
      </rPr>
      <t xml:space="preserve"> The financial reporting objective(s) must be from the listing of financial reporting objectives/outcomes in Section 5 or Appendix B (sections B.1.1, B.2.2, B.3.2, and B.3.3) of the FIAR Guidance.</t>
    </r>
  </si>
  <si>
    <t>Identify the control activity that is currently in place to mitigate the key risk(s) of material misstatement and achieve the aforementioned financial reporting objective(s). Include a detailed description of the control activity, noting the following:
1)  Who performs the control activity?  For manual control activity, there should be a preparer and reviewer/approver. 
2)  How is the control activity performed?      
3)  How (and when) frequently is the control activity performed?
4)  How is performance of the control activity documented (i.e., what forms are used)?
5)  How is performance of the control activity evidenced (i.e., signature and date on form)</t>
  </si>
  <si>
    <r>
      <t xml:space="preserve">Enter the purpose/objective of the control test (e.g., to verify that the control activity is operating as described and intended throughout the organization)
</t>
    </r>
    <r>
      <rPr>
        <i/>
        <u/>
        <sz val="12"/>
        <rFont val="Calibri"/>
        <family val="2"/>
        <scheme val="minor"/>
      </rPr>
      <t xml:space="preserve">Example: </t>
    </r>
    <r>
      <rPr>
        <i/>
        <sz val="12"/>
        <rFont val="Calibri"/>
        <family val="2"/>
        <scheme val="minor"/>
      </rPr>
      <t xml:space="preserve">Verify that the Fund Balance with Treasury Reconciliation: is performed timely and by authorized personnel; is reviewed and approved  by appropriate personnel; and identifies reconciling items which are researched and resolved via appropriate adjusting entries. </t>
    </r>
  </si>
  <si>
    <r>
      <t xml:space="preserve">Identify whether the control activity is performed manually (e.g., manual authorization, review or reconciliation, etc.), is automated (i.e., system edit checks, system access restrictions and authorizations, automated review and approvals, etc.), or performed manually using system generated information (i.e., physically verifying existence of inventory using system generated inventory report).
</t>
    </r>
    <r>
      <rPr>
        <i/>
        <u/>
        <sz val="12"/>
        <rFont val="Calibri"/>
        <family val="2"/>
        <scheme val="minor"/>
      </rPr>
      <t>Note:</t>
    </r>
    <r>
      <rPr>
        <i/>
        <sz val="12"/>
        <rFont val="Calibri"/>
        <family val="2"/>
        <scheme val="minor"/>
      </rPr>
      <t xml:space="preserve"> Control activity should be documented on the "Controls Assessment" form.</t>
    </r>
  </si>
  <si>
    <r>
      <t xml:space="preserve">Note the frequency with which the control is performed (e.g., annual, monthly, weekly, daily, recurring). </t>
    </r>
    <r>
      <rPr>
        <i/>
        <u/>
        <sz val="12"/>
        <rFont val="Calibri"/>
        <family val="2"/>
        <scheme val="minor"/>
      </rPr>
      <t>Note</t>
    </r>
    <r>
      <rPr>
        <i/>
        <sz val="12"/>
        <rFont val="Calibri"/>
        <family val="2"/>
        <scheme val="minor"/>
      </rPr>
      <t>: Frequency with which control is performed, number of individuals performing control and number of locations where control is performed must be considered as these factors determine sample sizes to be selected for testing.</t>
    </r>
  </si>
  <si>
    <t>Identify the timeframe for selecting transactions for control tests (e.g., all disbursements from October 1, XXX1 to March 31, XXX2).</t>
  </si>
  <si>
    <r>
      <t xml:space="preserve">Document the test method(s), to be used to execute control test The four types of tests are: Inquiry, Observation, Examination, and Reperformance. 
</t>
    </r>
    <r>
      <rPr>
        <i/>
        <u/>
        <sz val="12"/>
        <rFont val="Calibri"/>
        <family val="2"/>
        <scheme val="minor"/>
      </rPr>
      <t>Note:</t>
    </r>
    <r>
      <rPr>
        <i/>
        <sz val="12"/>
        <rFont val="Calibri"/>
        <family val="2"/>
        <scheme val="minor"/>
      </rPr>
      <t xml:space="preserve"> Detailed explanation of each of the test types can be found in Section 3.E of the FIAR Guidance.</t>
    </r>
  </si>
  <si>
    <r>
      <t xml:space="preserve">Document the transaction universe (i.e., all civilian payroll payments made between October 1, XXX1 and December 31, XXX1) and reconcile the sum of the individual transaction balances (i.e. population) to the general ledger (or equivalent).
</t>
    </r>
    <r>
      <rPr>
        <i/>
        <u/>
        <sz val="12"/>
        <rFont val="Calibri"/>
        <family val="2"/>
        <scheme val="minor"/>
      </rPr>
      <t xml:space="preserve">Note: </t>
    </r>
    <r>
      <rPr>
        <i/>
        <sz val="12"/>
        <rFont val="Calibri"/>
        <family val="2"/>
        <scheme val="minor"/>
      </rPr>
      <t>The transaction universe is any entire collection of transactions or other whole set of items for a given period of time from which we wish to draw conclusions, and from which the sample will be drawn.</t>
    </r>
  </si>
  <si>
    <r>
      <t xml:space="preserve">Document the method used to select the sample. 
</t>
    </r>
    <r>
      <rPr>
        <i/>
        <u/>
        <sz val="12"/>
        <rFont val="Calibri"/>
        <family val="2"/>
        <scheme val="minor"/>
      </rPr>
      <t>Note</t>
    </r>
    <r>
      <rPr>
        <i/>
        <sz val="12"/>
        <rFont val="Calibri"/>
        <family val="2"/>
        <scheme val="minor"/>
      </rPr>
      <t xml:space="preserve">: The FIAR Guidance requires random sampling for tests of controls. 
</t>
    </r>
    <r>
      <rPr>
        <i/>
        <u/>
        <sz val="12"/>
        <rFont val="Calibri"/>
        <family val="2"/>
        <scheme val="minor"/>
      </rPr>
      <t/>
    </r>
  </si>
  <si>
    <r>
      <t xml:space="preserve">Document the sample size, and describe rationale for sample size selected. 
</t>
    </r>
    <r>
      <rPr>
        <i/>
        <u/>
        <sz val="12"/>
        <rFont val="Calibri"/>
        <family val="2"/>
        <scheme val="minor"/>
      </rPr>
      <t>Note</t>
    </r>
    <r>
      <rPr>
        <i/>
        <sz val="12"/>
        <rFont val="Calibri"/>
        <family val="2"/>
        <scheme val="minor"/>
      </rPr>
      <t xml:space="preserve">: Guidance for determining sample sizes can be found in Section 3.E of the FIAR Guidance. </t>
    </r>
  </si>
  <si>
    <r>
      <t xml:space="preserve">Document the acceptable number of deviations (i.e., how many exceptions are allowed before control fails the test?) 
</t>
    </r>
    <r>
      <rPr>
        <i/>
        <u/>
        <sz val="12"/>
        <rFont val="Calibri"/>
        <family val="2"/>
        <scheme val="minor"/>
      </rPr>
      <t>Note</t>
    </r>
    <r>
      <rPr>
        <i/>
        <sz val="12"/>
        <rFont val="Calibri"/>
        <family val="2"/>
        <scheme val="minor"/>
      </rPr>
      <t>: Guidance for determining acceptable number of deviations can be found in Section 3.E of the FIAR Guidance.</t>
    </r>
  </si>
  <si>
    <t>Note the location where the test will be performed (e.g., Reporting Entity Headquarters, DFAS Cleveland, etc.)</t>
  </si>
  <si>
    <t>Test Description</t>
  </si>
  <si>
    <r>
      <t xml:space="preserve">Provide a summary of the test.
</t>
    </r>
    <r>
      <rPr>
        <i/>
        <u/>
        <sz val="12"/>
        <rFont val="Calibri"/>
        <family val="2"/>
        <scheme val="minor"/>
      </rPr>
      <t>Note:</t>
    </r>
    <r>
      <rPr>
        <i/>
        <sz val="12"/>
        <rFont val="Calibri"/>
        <family val="2"/>
        <scheme val="minor"/>
      </rPr>
      <t xml:space="preserve"> The test should be designed to ensure that the test objectives (Item 11 above) are satisfied
</t>
    </r>
    <r>
      <rPr>
        <i/>
        <u/>
        <sz val="12"/>
        <rFont val="Calibri"/>
        <family val="2"/>
        <scheme val="minor"/>
      </rPr>
      <t xml:space="preserve">Example: </t>
    </r>
    <r>
      <rPr>
        <i/>
        <sz val="12"/>
        <rFont val="Calibri"/>
        <family val="2"/>
        <scheme val="minor"/>
      </rPr>
      <t>Verify that the Fund Balance with Treasury Reconciliation has been completed and reviewed and all reconciling items have been researched and corrected by examining 3 months of FBWT Reconciliation documents for evidence of timely completion, preparer and supervisory review and approval, and timely and accurate resolution of reconciling items.</t>
    </r>
  </si>
  <si>
    <t>Test Procedures and Testing Attributes</t>
  </si>
  <si>
    <r>
      <t xml:space="preserve">Explain the test procedures in detail. List each step to be performed to ensure that the test objective is achieved. Identify the testing attribute(s), or element(s) or feature(s) of control activity that the control test is seeking to validate. 
</t>
    </r>
    <r>
      <rPr>
        <i/>
        <u/>
        <sz val="12"/>
        <rFont val="Calibri"/>
        <family val="2"/>
        <scheme val="minor"/>
      </rPr>
      <t xml:space="preserve">Example: </t>
    </r>
    <r>
      <rPr>
        <i/>
        <sz val="12"/>
        <rFont val="Calibri"/>
        <family val="2"/>
        <scheme val="minor"/>
      </rPr>
      <t xml:space="preserve">For each monthly FBWT Reconciliation document selected, examine the reconciliation and all associated documentation (JV forms, etc.) to ensure that: 
Attribute 1. Reconciliation was performed timely (month end- or within 5 business days thereafter)
Attribute 2. Signature and date of preparer exists to evidence performance of reconciliation.
Attribute 3. Reconciliation identified errors/exceptions
Attribute 4. Errors were researched and corrected through appropriate adjusting entries
Attribute 5. Documentation exists to support resolution of errors 
Attribute 6. Reconciliation is reviewed by appropriate personnel (supervisor) and evidence exists to support review 
</t>
    </r>
  </si>
  <si>
    <t xml:space="preserve">Test Results </t>
  </si>
  <si>
    <t>Describe the results of the test work performed (see test work table below).  Document the number of sample items where at least one attribute was not met and also describe the number of errors associated with each attribute (e.g., noted that for 17 out of 45 sample items, there was at least one error.  Specifically, we noted that for 10 of the 45 sample items, the reconciliations were not completed timely (Attribute 1) and for 12 of the sample items, there was evidence of supervisory review (Attribute 6).)</t>
  </si>
  <si>
    <t xml:space="preserve">Based on the results of testing, state whether the control activity is (is not) operating effectively to mitigate the key risk of material misstatement and achieve the financial reporting objective.  The control activity is deemed not to be operating effectively, if the number of exceptions (e.g., number of samples that had at least one error) exceed the maximum number of errors listed in the FIAR Guidance.  </t>
  </si>
  <si>
    <r>
      <t xml:space="preserve">Print the form, and have the tester sign and date this block attesting to the accuracy of the test plan. </t>
    </r>
    <r>
      <rPr>
        <i/>
        <u/>
        <sz val="12"/>
        <rFont val="Calibri"/>
        <family val="2"/>
        <scheme val="minor"/>
      </rPr>
      <t>Note:</t>
    </r>
    <r>
      <rPr>
        <i/>
        <sz val="12"/>
        <rFont val="Calibri"/>
        <family val="2"/>
        <scheme val="minor"/>
      </rPr>
      <t xml:space="preserve"> Electronic signature is acceptable as well (e.g., "/s/ John Smith")</t>
    </r>
  </si>
  <si>
    <r>
      <t xml:space="preserve">Print the form, and have the tester's supervisor sign and date this block to indicate his review and acceptance of the test plan and documented test results.  </t>
    </r>
    <r>
      <rPr>
        <i/>
        <u/>
        <sz val="12"/>
        <rFont val="Calibri"/>
        <family val="2"/>
        <scheme val="minor"/>
      </rPr>
      <t>Note:</t>
    </r>
    <r>
      <rPr>
        <i/>
        <sz val="12"/>
        <rFont val="Calibri"/>
        <family val="2"/>
        <scheme val="minor"/>
      </rPr>
      <t xml:space="preserve"> Electronic signature is acceptable as well (e.g., "/s/ John Smith")</t>
    </r>
  </si>
  <si>
    <t>Tick Mark Legend</t>
  </si>
  <si>
    <t>DFAS Columbus (CO)</t>
  </si>
  <si>
    <t>John Smith</t>
  </si>
  <si>
    <t>Gross Outlays - Statement of Budgetary Resources</t>
  </si>
  <si>
    <t>XXX-XXX-XXXX</t>
  </si>
  <si>
    <t>Procure to Pay/Vendor Pay/Disbursing</t>
  </si>
  <si>
    <t>DFAS CO - Audit Readiness Office</t>
  </si>
  <si>
    <t>Valuation/Accuracy, Existence, Rights and Obligations</t>
  </si>
  <si>
    <t>1. Recorded outlays are for invalid or unauthorized transactions and/or are not supported by disbursement evidence (SBR Wave 2, ROMM #10)
3. Outlays and adjustments are reported at incorrect amounts (SBR Wave 2, ROMM #36)</t>
  </si>
  <si>
    <t>1. Outlays represent valid, authorized transactions and pertain to the entity (SBR Wave 2, FRO #55)
2. Outlays are recorded at the correct amounts (SBR Wave 2, FRO #58)
3. Outlays are recorded in the proper period (SBR Wave 2, FRO #60)
4. Outlays are in an amount not exceeding the obligation, authorizing the outlay (SBR Wave 2, FRO #62)</t>
  </si>
  <si>
    <r>
      <rPr>
        <b/>
        <sz val="12"/>
        <rFont val="Calibri"/>
        <family val="2"/>
        <scheme val="minor"/>
      </rPr>
      <t>Multiple times per day</t>
    </r>
    <r>
      <rPr>
        <sz val="12"/>
        <rFont val="Calibri"/>
        <family val="2"/>
        <scheme val="minor"/>
      </rPr>
      <t xml:space="preserve">, the </t>
    </r>
    <r>
      <rPr>
        <b/>
        <sz val="12"/>
        <rFont val="Calibri"/>
        <family val="2"/>
        <scheme val="minor"/>
      </rPr>
      <t>Disbursement Officer</t>
    </r>
    <r>
      <rPr>
        <sz val="12"/>
        <rFont val="Calibri"/>
        <family val="2"/>
        <scheme val="minor"/>
      </rPr>
      <t xml:space="preserve"> (Certification Section) </t>
    </r>
    <r>
      <rPr>
        <b/>
        <sz val="12"/>
        <rFont val="Calibri"/>
        <family val="2"/>
        <scheme val="minor"/>
      </rPr>
      <t xml:space="preserve">reviews the Disbursement Voucher </t>
    </r>
    <r>
      <rPr>
        <sz val="12"/>
        <rFont val="Calibri"/>
        <family val="2"/>
        <scheme val="minor"/>
      </rPr>
      <t xml:space="preserve">(prepared by the Accounting Technician) and supporting payment documents (Invoice, Receiving Report and Obligating document) for appropriateness and accuracy by agreeing the information in the invoice  against the same fields in the Receiving Report and original Obligating document prior to certifying the voucher for payment. He documents his review and approval by </t>
    </r>
    <r>
      <rPr>
        <b/>
        <sz val="12"/>
        <rFont val="Calibri"/>
        <family val="2"/>
        <scheme val="minor"/>
      </rPr>
      <t xml:space="preserve">signing and dating </t>
    </r>
    <r>
      <rPr>
        <sz val="12"/>
        <rFont val="Calibri"/>
        <family val="2"/>
        <scheme val="minor"/>
      </rPr>
      <t>the voucher.</t>
    </r>
  </si>
  <si>
    <t>To verify that the Disbursement Officer reviewed the Disbursement Voucher and supporting payment documents to ensure that the documentation exists, is sufficient, and supports the validity and accuracy of the payment made. The test will also verify whether documentary evidence exists to support his review and approval (i.e., signature and date on payment voucher).</t>
  </si>
  <si>
    <t>Manual, dependent on system generated information</t>
  </si>
  <si>
    <t>Recurring</t>
  </si>
  <si>
    <t>October 1, 2011 to March 31, 2012</t>
  </si>
  <si>
    <t>Reperformance</t>
  </si>
  <si>
    <r>
      <t xml:space="preserve">We extracted a listing of all vendor payments made between  October 1, 2011 and March 31, 2012 from the Disbursement system. We reconciled the sum of these transactions (disbursements) to the general ledger balance for account 1010.16 (GL sub-account for recording all vendor payments). There were a total of 8,356 vendor payments recorded during the testing period. </t>
    </r>
    <r>
      <rPr>
        <sz val="12"/>
        <color rgb="FFFF0000"/>
        <rFont val="Calibri"/>
        <family val="2"/>
        <scheme val="minor"/>
      </rPr>
      <t xml:space="preserve"> </t>
    </r>
  </si>
  <si>
    <t xml:space="preserve">In accordance with sampling guidance prescribed by the April 2015 FIAR Guidance, we chose random sampling as our sampling technique, and selected a simple random sample using Microsoft Excel. </t>
  </si>
  <si>
    <t xml:space="preserve">Considering the frequency of the control execution (multiple times per day) and the number of locations subjected to the sample (1- DFAS Columbus), we determined that a sample size of 45 is adequate to determine the operating effectiveness of the control. The sample size is consistent with the Department's sample size guidance as prescribed in the April 2015 FIAR Guidance. </t>
  </si>
  <si>
    <t xml:space="preserve">For audit readiness purposes, for a recurring control activity, or one that occurs multiple times per day, the Department is willing to accept 5 deviations and still render the control effective. </t>
  </si>
  <si>
    <t>Examine a sample of recorded payments to ensure that evidence exists to support the Disbursing Officer's review and approval of the disbursement voucher and payment package, and that sufficient, accurate and relevant documentation exists to support the validity of the disbursement made.</t>
  </si>
  <si>
    <t>/s/ John Smith
April 28, XXX2</t>
  </si>
  <si>
    <t>/s/ Brian Reed
April 30, XXX2</t>
  </si>
  <si>
    <t xml:space="preserve">Payment ID # </t>
  </si>
  <si>
    <t>Recorded Payment Amount</t>
  </si>
  <si>
    <t>C</t>
  </si>
  <si>
    <t>D</t>
  </si>
  <si>
    <t>E</t>
  </si>
  <si>
    <t>Sample Pass or Fail</t>
  </si>
  <si>
    <t>Description of Deviation</t>
  </si>
  <si>
    <t>WZ311990</t>
  </si>
  <si>
    <t>Fail</t>
  </si>
  <si>
    <t>No evidence of review/approval of payment</t>
  </si>
  <si>
    <t>JK4901136</t>
  </si>
  <si>
    <t>VC9000011</t>
  </si>
  <si>
    <t>NU8745672</t>
  </si>
  <si>
    <t>Pass</t>
  </si>
  <si>
    <t>BO1187302</t>
  </si>
  <si>
    <t>No supporting documentation/no evidence of review/approval</t>
  </si>
  <si>
    <t>YH8765012</t>
  </si>
  <si>
    <t>CS7600011</t>
  </si>
  <si>
    <t>V69000011</t>
  </si>
  <si>
    <t>VC9000012</t>
  </si>
  <si>
    <t>VC9090013</t>
  </si>
  <si>
    <t>VC9000014</t>
  </si>
  <si>
    <t>No Exception Noted</t>
  </si>
  <si>
    <t>Exception Noted</t>
  </si>
  <si>
    <t>DoD Component - Base # 1</t>
  </si>
  <si>
    <t>Dave Smith</t>
  </si>
  <si>
    <t>Property, Plant and Equipment - Balance Sheet</t>
  </si>
  <si>
    <t>Acquire to Retire/Property, Plant, and Equipment/General Equipment (GE)</t>
  </si>
  <si>
    <t>DoD Component - Base #1</t>
  </si>
  <si>
    <t>Existence and Completeness</t>
  </si>
  <si>
    <t xml:space="preserve">1. Recorded assets do not exist at a given date (E&amp;C ROMM # 3)
2. Assets of the reporting entity exist but are omitted from the APSR and/or summary schedules (E&amp;C ROMM # 7)
</t>
  </si>
  <si>
    <t xml:space="preserve">1. Recorded assets exist at a given date (E&amp;C FRO # 3)
2. All existing assets, as of the reporting date, including property in the custody of third parties, are included in the general ledger (E&amp;C FRO #6)
</t>
  </si>
  <si>
    <r>
      <rPr>
        <b/>
        <sz val="12"/>
        <rFont val="Calibri"/>
        <family val="2"/>
        <scheme val="minor"/>
      </rPr>
      <t>Annually</t>
    </r>
    <r>
      <rPr>
        <sz val="12"/>
        <rFont val="Calibri"/>
        <family val="2"/>
        <scheme val="minor"/>
      </rPr>
      <t xml:space="preserve">, the </t>
    </r>
    <r>
      <rPr>
        <b/>
        <sz val="12"/>
        <rFont val="Calibri"/>
        <family val="2"/>
        <scheme val="minor"/>
      </rPr>
      <t>Accountable Property Officer (APO)</t>
    </r>
    <r>
      <rPr>
        <sz val="12"/>
        <rFont val="Calibri"/>
        <family val="2"/>
        <scheme val="minor"/>
      </rPr>
      <t xml:space="preserve"> provides a listing of General Equipment (GE) assets (that has been reconciled to the APSR and financial statements)  to the Property Custodians at the installation.  The APO provides comprehensive instructions for conducting the counts. The "DD Form ABC" has all the key financial management data fields (i.e., serial number, barcode, description of item, warehouse location) for each item to be inventoried.  
The Property Custodians locates each item on "DD Form ABC".  As part of the inventory, the </t>
    </r>
    <r>
      <rPr>
        <b/>
        <sz val="12"/>
        <rFont val="Calibri"/>
        <family val="2"/>
        <scheme val="minor"/>
      </rPr>
      <t>Property Custodians</t>
    </r>
    <r>
      <rPr>
        <sz val="12"/>
        <rFont val="Calibri"/>
        <family val="2"/>
        <scheme val="minor"/>
      </rPr>
      <t xml:space="preserve"> </t>
    </r>
    <r>
      <rPr>
        <b/>
        <sz val="12"/>
        <rFont val="Calibri"/>
        <family val="2"/>
        <scheme val="minor"/>
      </rPr>
      <t>verify the existence, location, and condition of all GE items</t>
    </r>
    <r>
      <rPr>
        <sz val="12"/>
        <rFont val="Calibri"/>
        <family val="2"/>
        <scheme val="minor"/>
      </rPr>
      <t>, confirming these items by</t>
    </r>
    <r>
      <rPr>
        <b/>
        <sz val="12"/>
        <rFont val="Calibri"/>
        <family val="2"/>
        <scheme val="minor"/>
      </rPr>
      <t xml:space="preserve"> initialing and dating</t>
    </r>
    <r>
      <rPr>
        <sz val="12"/>
        <rFont val="Calibri"/>
        <family val="2"/>
        <scheme val="minor"/>
      </rPr>
      <t xml:space="preserve"> the appropriate space on </t>
    </r>
    <r>
      <rPr>
        <b/>
        <sz val="12"/>
        <rFont val="Calibri"/>
        <family val="2"/>
        <scheme val="minor"/>
      </rPr>
      <t>DD Form ABC.</t>
    </r>
    <r>
      <rPr>
        <sz val="12"/>
        <rFont val="Calibri"/>
        <family val="2"/>
        <scheme val="minor"/>
      </rPr>
      <t xml:space="preserve"> In addition, Property Custodians then look for items that are at the installation facility, but are not listed in Form ABC -- these items are reviewed to determine whether they should included in the GE Asset listing or not.  The Property Custodian documents any required adjustment (e.g., item on Form ABC but does not exist, item at installation warehouse but not Form ABC).  The Property Custodian signs and dates "DD Form ABC," indicating that he/she conducted the inventory procedures accurately.  
The Property Custodian's Supervisor verifies the accuracy of the inventory by randomly selecting items verified by the Property Custodian on "DD Form ABC." The Supervisor also reviews and either approves or rejects all proposed adjustments to property records. Upon verification of the GE and review of adjustments, the Supervisor signs and dates the appropriate section on "DD Form ABC."
</t>
    </r>
  </si>
  <si>
    <t>To determine whether the annual inventory count sheets, indicating completion of inventory counts, are prepared timely and evidence of Supervisory review exists to demonstrate accuracy of the recorded items.</t>
  </si>
  <si>
    <t>Manual - Dependent on System Generated Information</t>
  </si>
  <si>
    <t>Annual (1 Time per Year) -- at 12 locations; 12 completed count sheets.</t>
  </si>
  <si>
    <t>October 1, 2011 to September 30, 2012</t>
  </si>
  <si>
    <t>Considering that the control activity is performed once per year at 12 different warehouse locations, our population of inventory counts to conduct the test of control is 12 locations. We randomly selected 3 warehouse locations at which to observe the count being performed and examine related documentation to support existence and completeness of assets. In addition, we randomly selected 45 of the assets that were counted at each warehouse (Note: there are thousand of assets stored at each warehouse location) to verify whether they exist and are recorded in the APSR completely and accurately.</t>
  </si>
  <si>
    <t>Our total sample size is 3, since we chose three locations at which to perform testing. Within each of these locations, we chose a random sample of 45 asset items that were counted at each warehouse (Note: there are thousands of assets stored at each warehouse) (See #16 above)</t>
  </si>
  <si>
    <t xml:space="preserve">Our total population of inventory counts to test was 12 since the control operates at 12 warehouse locations. Based on the Department's sampling guidance, we randomly chose three warehouse locations to conduct our control test. The acceptable number of deviations for a sample size of three is 0. </t>
  </si>
  <si>
    <t>DoD Component - Base # 1, 6, and 9</t>
  </si>
  <si>
    <t xml:space="preserve">For the three locations selected for testing, verify the following:
A. The Property Custodians signed and dated the DD Form ABC, confirming that they performed the asset counts to verify the existence and completeness of asset items.
B. The Supervisor reviewed and approved the inventory count performed, as well as any proposed adjustments, and documented his review/approval by signing/dating DD Form ABC.
C. Select 45 assets from the APSR at each of the three warehouse locations and verify that the assets exist. If they do not exist, confirm that the items were appropriately transferred or disposed, and that sufficient documentation exists to support their transfer/disposal. 
D. Select 45 asset items on the floor of each of the three warehouse locations selected for testing and verify that the assets are recorded in the APSR and GL. For assets not recorded in APSR and GL, ensure that the Property Custodians researched reason for omission and proposed appropriate adjusting entries. </t>
  </si>
  <si>
    <t>We noted that:
1. At two of the warehouse locations, there was no evidence (Signed and dated DD Form ABC) to support the Warehouse supervisor's review and approval of inventory count and supporting adjusting entries to property records (Attribute B)
2. At all three warehouse locations sampled, the physical inventory counts were conducted timely and there was a signed and dated DD Form ABC to evidence the performance of the counts by the Property Custodians (Attribute A)
3. At all three warehouse locations sampled, all 45 assets selected for testing physically existed at the warehouse, and if they did not exist, sufficient documentation was readily available to support their transfer/disposal (Attribute C).
4. At all three warehouse locations sampled, all 45 assets selected from the warehouse for testing were appropriately entered in the APSR, and in cases where they were not entered, the appropriate adjustment was made (Attribute D)</t>
  </si>
  <si>
    <t>Based on the test results, we conclude that the physical inventory count control was not operating effectively to ensure the existence and completeness of assets.</t>
  </si>
  <si>
    <t>/s/ Dave Smith
October 10, 2012</t>
  </si>
  <si>
    <t>/s/ Frank Doe
October 10, 2012</t>
  </si>
  <si>
    <t>Warehouse Location</t>
  </si>
  <si>
    <t>Assets Counted</t>
  </si>
  <si>
    <t>RE Base 1</t>
  </si>
  <si>
    <t>RE Base 2</t>
  </si>
  <si>
    <t>RE Base 3</t>
  </si>
  <si>
    <t>Financial Improvement and Audit Readiness Methodology</t>
  </si>
  <si>
    <t>Assertion Work Product Example</t>
  </si>
  <si>
    <t>Table of Contents</t>
  </si>
  <si>
    <t>Test Plans and Test Results</t>
  </si>
  <si>
    <t>Test Plans and Test Results - Template, Template Instructions, and Example</t>
  </si>
  <si>
    <t>Detailed Activity 1.3.3 - Execute Tests of Controls (Reporting Entities)</t>
  </si>
  <si>
    <t>Detailed Activity 1.3.4 - Summarize Test Results (Reporting Entities)</t>
  </si>
  <si>
    <t>No evidence of review by Supervisor</t>
  </si>
  <si>
    <r>
      <rPr>
        <b/>
        <sz val="10"/>
        <color rgb="FFFF0000"/>
        <rFont val="Calibri"/>
        <family val="2"/>
        <scheme val="minor"/>
      </rPr>
      <t xml:space="preserve">NOTE: </t>
    </r>
    <r>
      <rPr>
        <sz val="10"/>
        <color rgb="FFFF0000"/>
        <rFont val="Calibri"/>
        <family val="2"/>
        <scheme val="minor"/>
      </rPr>
      <t>The Tool/Template/Work Product in this workbook includes an internal control test plan template and instructions for using the template, as well as two example test plans. Financial Reporting Objectives and Control Activities would be identified if the template is properly completed.</t>
    </r>
  </si>
  <si>
    <t>Detailed Activity 1.5.3 - Execute Tests of Controls (Service Providers)</t>
  </si>
  <si>
    <t>Detailed Activity 1.5.4 - Summarize Test Results (Service Providers)</t>
  </si>
  <si>
    <t>Detailed Activity 1.5.5 - Identify, Classify, and Evaluate Deficiencies (Service Providers)</t>
  </si>
  <si>
    <r>
      <t xml:space="preserve">Test Plan Template Instructions </t>
    </r>
    <r>
      <rPr>
        <sz val="10"/>
        <color theme="1"/>
        <rFont val="Wingdings"/>
        <charset val="2"/>
      </rPr>
      <t>ð</t>
    </r>
    <r>
      <rPr>
        <sz val="10"/>
        <color theme="1"/>
        <rFont val="Calibri"/>
        <family val="2"/>
        <scheme val="minor"/>
      </rPr>
      <t xml:space="preserve"> See spreadsheet titled "Test Plan - Instructions"</t>
    </r>
  </si>
  <si>
    <r>
      <t xml:space="preserve">Example Test Plan #1 </t>
    </r>
    <r>
      <rPr>
        <sz val="10"/>
        <color theme="1"/>
        <rFont val="Wingdings"/>
        <charset val="2"/>
      </rPr>
      <t>ð</t>
    </r>
    <r>
      <rPr>
        <sz val="10"/>
        <color theme="1"/>
        <rFont val="Calibri"/>
        <family val="2"/>
        <scheme val="minor"/>
      </rPr>
      <t xml:space="preserve"> See spreadsheets titled "SBR Test Plan - Example #1" and "SBR Test Plan - Results - EX #1"</t>
    </r>
  </si>
  <si>
    <r>
      <t xml:space="preserve">Example Test Plan #2 </t>
    </r>
    <r>
      <rPr>
        <sz val="10"/>
        <color theme="1"/>
        <rFont val="Wingdings"/>
        <charset val="2"/>
      </rPr>
      <t>ð</t>
    </r>
    <r>
      <rPr>
        <sz val="10"/>
        <color theme="1"/>
        <rFont val="Calibri"/>
        <family val="2"/>
        <scheme val="minor"/>
      </rPr>
      <t xml:space="preserve"> See spreadsheet titled "E&amp;C Test Plan - Example #2" and "E&amp;C Test Plan - Results - EX #2"</t>
    </r>
  </si>
  <si>
    <t>Business Cycle(s)/Assessable Unit/Sub-Assessable units</t>
  </si>
  <si>
    <t>Business Cycle(s)/Assessable Unit/Sub-Assessable Units</t>
  </si>
  <si>
    <t>Test a sample of 45 recorded vendor payments. For each of the selected sample item:
Attribute A. Verify that an invoice exists to support the payment made.
Attribute B. Verify that a receiving report exists to support the payment made.
Attribute C. Verify that the original obligating document (purchase order or contract) exists to support the payment made.
Attribute D. Verify that details of disbursement voucher agrees to information in payment voucher documents, and that recorded payment amount is supported by these documents. 
Attribute E. Verify that disbursement voucher and supporting payment documentation was properly reviewed and approved by the Disbursement Officer, and documented evidence exists to support his review and approval (i.e., signature and date on disbursement voucher).</t>
  </si>
  <si>
    <r>
      <t xml:space="preserve">Of the 45 sample payments tested we noted the following We noted that for 20 out of 45 sample items, there was at least one error.  Specifically, we noted the following
1. For 17 of the 45 sampled items, there was no invoice (Attribute A) or receiving report (Attribute B) or original obligation document (Attribute C) to support the recorded payment, nor was their evidence of the Disbursing Officer's review and approval of the payment (. Since  documents to support these 17 payments did not exist, we were unable to verify the accuracy and validity of the recorded payment amount  (Attribute D). Also, there was no evidence to support the Disbursing Officer's review and approval of these payments (Attribute E).
2. For 20 of the 45 sampled items, an invoice (Attribute A), receiving report (Attribute B), and original obligating document (Attribute C) existed, and the documents supported the recorded payment amount (Attribute D); however, there was no evidence of the review and approval of the payment package (Attribute E)
</t>
    </r>
    <r>
      <rPr>
        <b/>
        <sz val="12"/>
        <rFont val="Calibri"/>
        <family val="2"/>
        <scheme val="minor"/>
      </rPr>
      <t xml:space="preserve">Note: </t>
    </r>
    <r>
      <rPr>
        <sz val="12"/>
        <rFont val="Calibri"/>
        <family val="2"/>
        <scheme val="minor"/>
      </rPr>
      <t>Please see the Test Work Table (on the spreadsheet titled "SBR Test Plan - Results - EX #1") for summarized test detail results.</t>
    </r>
  </si>
  <si>
    <t>Our test work noted that there were 20 sample items (of the total 45 selected) that failed one or more of the testing attributes above. Since 20 exceptions exceeds the Department's minimum acceptable deviation threshold of 5 allowable exceptions, we conclude that the control over the review of the Disbursement Voucher and Payment Package was not operating effectively during the period October 1, 2011 to March 31, 2012.</t>
  </si>
  <si>
    <t>Physically observer GE asset counts being performed and examine documentation to ensure that: 
Attribute A. Physically inventory count was conducted at fiscal year end, or shortly thereafter (Within 10 business days of the end of the fiscal year). Property custodians signed and dated the DD Form ABC, confirming that they performed the asset counts to verify the existence and completeness of asset items.
Attribute B. Evidence exists to support warehouse supervisor's review and approval of inventory count and supporting adjusting entries to property records (i.e., initials and date on Form 85A)
Attribute C. All 45 assets selected from the APSR for testing exist at the warehouse . In cases where they do not exist, they have been appropriately transferred or disposed, and sufficient documentation exists to support their transfer/disposal (Existence). 
Attribute D. All 45 assets selected from the warehouse are appropriately entered in the APSR and GL. In cases where they are not entered, the appropriate adjustment is made.</t>
  </si>
  <si>
    <t>Acceptable Number of Deviations/Tolerable Misstatement</t>
  </si>
  <si>
    <t>Test Plan - Control Background, Test Procedures, Test Results, and Evaluation</t>
  </si>
  <si>
    <t>Work Paper Reference</t>
  </si>
  <si>
    <t>Test Plan - Test Work Table</t>
  </si>
  <si>
    <r>
      <t xml:space="preserve">Test Plan Template </t>
    </r>
    <r>
      <rPr>
        <sz val="10"/>
        <color theme="1"/>
        <rFont val="Wingdings"/>
        <charset val="2"/>
      </rPr>
      <t>ð</t>
    </r>
    <r>
      <rPr>
        <sz val="10"/>
        <color theme="1"/>
        <rFont val="Calibri"/>
        <family val="2"/>
        <scheme val="minor"/>
      </rPr>
      <t xml:space="preserve"> See spreadsheet titled </t>
    </r>
    <r>
      <rPr>
        <sz val="10"/>
        <color theme="1"/>
        <rFont val="Calibri"/>
        <family val="2"/>
      </rPr>
      <t>"Test Plan - Template" and "Test Plan - Results - Template"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</si>
</sst>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22" x14ac:knownFonts="1">
    <font>
      <sz val="11"/>
      <color theme="1"/>
      <name val="Calibri"/>
      <family val="2"/>
      <scheme val="minor"/>
    </font>
    <font>
      <sz val="12"/>
      <name val="Calibri"/>
      <family val="2"/>
      <scheme val="minor"/>
    </font>
    <font>
      <b/>
      <sz val="12"/>
      <name val="Calibri"/>
      <family val="2"/>
      <scheme val="minor"/>
    </font>
    <font>
      <i/>
      <sz val="12"/>
      <name val="Calibri"/>
      <family val="2"/>
      <scheme val="minor"/>
    </font>
    <font>
      <b/>
      <sz val="9"/>
      <name val="Arial"/>
      <family val="2"/>
    </font>
    <font>
      <sz val="9"/>
      <name val="Arial"/>
      <family val="2"/>
    </font>
    <font>
      <b/>
      <sz val="9"/>
      <name val="Marlett"/>
      <charset val="2"/>
    </font>
    <font>
      <sz val="9"/>
      <color indexed="10"/>
      <name val="Arial"/>
      <family val="2"/>
    </font>
    <font>
      <i/>
      <u/>
      <sz val="12"/>
      <name val="Calibri"/>
      <family val="2"/>
      <scheme val="minor"/>
    </font>
    <font>
      <sz val="11"/>
      <color theme="1"/>
      <name val="Calibri"/>
      <family val="2"/>
      <scheme val="minor"/>
    </font>
    <font>
      <b/>
      <sz val="11"/>
      <color theme="1"/>
      <name val="Calibri"/>
      <family val="2"/>
      <scheme val="minor"/>
    </font>
    <font>
      <sz val="12"/>
      <color rgb="FFFF0000"/>
      <name val="Calibri"/>
      <family val="2"/>
      <scheme val="minor"/>
    </font>
    <font>
      <b/>
      <i/>
      <sz val="12"/>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color rgb="FFFF0000"/>
      <name val="Calibri"/>
      <family val="2"/>
      <scheme val="minor"/>
    </font>
    <font>
      <b/>
      <sz val="10"/>
      <color rgb="FFFF0000"/>
      <name val="Calibri"/>
      <family val="2"/>
      <scheme val="minor"/>
    </font>
    <font>
      <b/>
      <sz val="14"/>
      <color theme="4" tint="-0.249977111117893"/>
      <name val="Calibri"/>
      <family val="2"/>
      <scheme val="minor"/>
    </font>
    <font>
      <sz val="10"/>
      <color theme="1"/>
      <name val="Wingdings"/>
      <charset val="2"/>
    </font>
    <font>
      <sz val="10"/>
      <color theme="1"/>
      <name val="Calibri"/>
      <family val="2"/>
    </font>
    <font>
      <sz val="10"/>
      <name val="Arial"/>
      <family val="2"/>
    </font>
  </fonts>
  <fills count="5">
    <fill>
      <patternFill patternType="none"/>
    </fill>
    <fill>
      <patternFill patternType="gray125"/>
    </fill>
    <fill>
      <patternFill patternType="solid">
        <fgColor rgb="FFFFC000"/>
        <bgColor indexed="64"/>
      </patternFill>
    </fill>
    <fill>
      <patternFill patternType="solid">
        <fgColor indexed="51"/>
        <bgColor indexed="64"/>
      </patternFill>
    </fill>
    <fill>
      <patternFill patternType="solid">
        <fgColor indexed="22"/>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auto="1"/>
      </left>
      <right/>
      <top style="medium">
        <color indexed="64"/>
      </top>
      <bottom style="medium">
        <color indexed="64"/>
      </bottom>
      <diagonal/>
    </border>
    <border>
      <left style="thick">
        <color auto="1"/>
      </left>
      <right/>
      <top/>
      <bottom style="thick">
        <color auto="1"/>
      </bottom>
      <diagonal/>
    </border>
    <border>
      <left/>
      <right style="medium">
        <color indexed="64"/>
      </right>
      <top/>
      <bottom style="thick">
        <color auto="1"/>
      </bottom>
      <diagonal/>
    </border>
  </borders>
  <cellStyleXfs count="3">
    <xf numFmtId="0" fontId="0" fillId="0" borderId="0"/>
    <xf numFmtId="44" fontId="9" fillId="0" borderId="0" applyFont="0" applyFill="0" applyBorder="0" applyAlignment="0" applyProtection="0"/>
    <xf numFmtId="0" fontId="21" fillId="0" borderId="0"/>
  </cellStyleXfs>
  <cellXfs count="142">
    <xf numFmtId="0" fontId="0" fillId="0" borderId="0" xfId="0"/>
    <xf numFmtId="0" fontId="1" fillId="0" borderId="0" xfId="0" applyFont="1"/>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2" xfId="0" applyFont="1" applyFill="1" applyBorder="1" applyAlignment="1">
      <alignment horizontal="left" vertical="top" wrapText="1"/>
    </xf>
    <xf numFmtId="0" fontId="1" fillId="0" borderId="0" xfId="0" applyFont="1" applyFill="1" applyBorder="1" applyAlignment="1">
      <alignment horizontal="center" vertical="top" wrapText="1"/>
    </xf>
    <xf numFmtId="0" fontId="5" fillId="0" borderId="0" xfId="0" applyFont="1" applyFill="1" applyBorder="1" applyAlignment="1">
      <alignment horizontal="left" vertical="top"/>
    </xf>
    <xf numFmtId="0" fontId="5" fillId="0" borderId="0" xfId="0" applyFont="1" applyFill="1" applyBorder="1"/>
    <xf numFmtId="0" fontId="6" fillId="0" borderId="4" xfId="0" applyFont="1" applyFill="1" applyBorder="1" applyAlignment="1">
      <alignment horizontal="center"/>
    </xf>
    <xf numFmtId="0" fontId="4" fillId="0" borderId="0" xfId="0" applyFont="1" applyFill="1" applyBorder="1" applyAlignment="1">
      <alignment horizontal="right"/>
    </xf>
    <xf numFmtId="0" fontId="5" fillId="0" borderId="9" xfId="0" applyFont="1" applyFill="1" applyBorder="1" applyAlignment="1">
      <alignment horizontal="center"/>
    </xf>
    <xf numFmtId="0" fontId="1" fillId="0" borderId="10" xfId="0" applyFont="1" applyBorder="1"/>
    <xf numFmtId="14" fontId="5" fillId="0" borderId="4" xfId="0" applyNumberFormat="1" applyFont="1" applyFill="1" applyBorder="1" applyAlignment="1">
      <alignment horizontal="left" vertical="top"/>
    </xf>
    <xf numFmtId="0" fontId="3" fillId="0" borderId="4" xfId="0" applyFont="1" applyFill="1" applyBorder="1" applyAlignment="1">
      <alignment vertical="top" wrapText="1"/>
    </xf>
    <xf numFmtId="0" fontId="2" fillId="0" borderId="4" xfId="0" applyFont="1" applyFill="1" applyBorder="1" applyAlignment="1">
      <alignment vertical="top" wrapText="1"/>
    </xf>
    <xf numFmtId="0" fontId="1" fillId="2" borderId="4" xfId="0" applyFont="1" applyFill="1" applyBorder="1"/>
    <xf numFmtId="0" fontId="2" fillId="0" borderId="4" xfId="0" applyFont="1" applyFill="1" applyBorder="1" applyAlignment="1">
      <alignment horizontal="left" vertical="top" wrapText="1"/>
    </xf>
    <xf numFmtId="14" fontId="5" fillId="0" borderId="12" xfId="0" applyNumberFormat="1" applyFont="1" applyFill="1" applyBorder="1" applyAlignment="1">
      <alignment horizontal="left" vertical="top"/>
    </xf>
    <xf numFmtId="0" fontId="0" fillId="0" borderId="0" xfId="0" applyBorder="1" applyAlignment="1">
      <alignment vertical="top" wrapText="1"/>
    </xf>
    <xf numFmtId="8" fontId="5" fillId="0" borderId="12" xfId="0" applyNumberFormat="1" applyFont="1" applyFill="1" applyBorder="1" applyAlignment="1">
      <alignment horizontal="right"/>
    </xf>
    <xf numFmtId="1" fontId="5" fillId="0" borderId="12" xfId="0" applyNumberFormat="1" applyFont="1" applyFill="1" applyBorder="1" applyAlignment="1">
      <alignment horizontal="center"/>
    </xf>
    <xf numFmtId="8" fontId="5" fillId="0" borderId="4" xfId="0" applyNumberFormat="1" applyFont="1" applyFill="1" applyBorder="1" applyAlignment="1">
      <alignment horizontal="right"/>
    </xf>
    <xf numFmtId="1" fontId="5" fillId="0" borderId="4" xfId="0" applyNumberFormat="1" applyFont="1" applyFill="1" applyBorder="1" applyAlignment="1">
      <alignment horizontal="center"/>
    </xf>
    <xf numFmtId="8" fontId="5" fillId="0" borderId="4" xfId="1" applyNumberFormat="1" applyFont="1" applyFill="1" applyBorder="1" applyAlignment="1">
      <alignment horizontal="right"/>
    </xf>
    <xf numFmtId="14" fontId="5" fillId="0" borderId="0" xfId="0" applyNumberFormat="1" applyFont="1" applyFill="1" applyBorder="1" applyAlignment="1">
      <alignment horizontal="left" vertical="top"/>
    </xf>
    <xf numFmtId="0" fontId="10" fillId="0" borderId="0" xfId="0" applyFont="1" applyFill="1" applyBorder="1" applyAlignment="1">
      <alignment horizontal="center" vertical="top" wrapText="1"/>
    </xf>
    <xf numFmtId="38" fontId="5" fillId="0" borderId="4" xfId="0" applyNumberFormat="1" applyFont="1" applyFill="1" applyBorder="1" applyAlignment="1">
      <alignment horizontal="center"/>
    </xf>
    <xf numFmtId="0" fontId="3" fillId="0" borderId="4" xfId="0" applyFont="1" applyFill="1" applyBorder="1" applyAlignment="1">
      <alignment vertical="top" wrapText="1"/>
    </xf>
    <xf numFmtId="0" fontId="2" fillId="0" borderId="4" xfId="0" applyFont="1" applyFill="1" applyBorder="1" applyAlignment="1">
      <alignment vertical="top" wrapText="1"/>
    </xf>
    <xf numFmtId="0" fontId="0" fillId="0" borderId="3" xfId="0" applyBorder="1" applyAlignment="1">
      <alignment vertical="top" wrapText="1"/>
    </xf>
    <xf numFmtId="0" fontId="1" fillId="0" borderId="4" xfId="0" applyFont="1" applyFill="1" applyBorder="1" applyAlignment="1">
      <alignment vertical="top" wrapText="1"/>
    </xf>
    <xf numFmtId="0" fontId="5" fillId="0" borderId="12"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13" fillId="0" borderId="0" xfId="0" applyFont="1" applyAlignment="1">
      <alignment horizontal="center"/>
    </xf>
    <xf numFmtId="0" fontId="14" fillId="0" borderId="0" xfId="0" applyFont="1"/>
    <xf numFmtId="0" fontId="15" fillId="0" borderId="0" xfId="0" applyFont="1" applyAlignment="1">
      <alignment horizontal="center"/>
    </xf>
    <xf numFmtId="0" fontId="16" fillId="0" borderId="0" xfId="0" applyFont="1" applyAlignment="1">
      <alignment wrapText="1"/>
    </xf>
    <xf numFmtId="0" fontId="18" fillId="0" borderId="0" xfId="0" applyFont="1"/>
    <xf numFmtId="0" fontId="13" fillId="0" borderId="0" xfId="0" applyFont="1"/>
    <xf numFmtId="0" fontId="14" fillId="0" borderId="0" xfId="0" applyFont="1" applyAlignment="1">
      <alignment horizontal="left" wrapText="1" indent="2"/>
    </xf>
    <xf numFmtId="0" fontId="1" fillId="0" borderId="0" xfId="0" applyFont="1" applyAlignment="1">
      <alignment wrapText="1"/>
    </xf>
    <xf numFmtId="0" fontId="1" fillId="0" borderId="0" xfId="0" applyFont="1" applyAlignment="1">
      <alignment horizontal="left" vertical="top" wrapText="1"/>
    </xf>
    <xf numFmtId="1" fontId="1" fillId="0" borderId="0" xfId="0" applyNumberFormat="1" applyFont="1"/>
    <xf numFmtId="0" fontId="2" fillId="0" borderId="17" xfId="0" applyFont="1" applyFill="1" applyBorder="1" applyAlignment="1">
      <alignment horizontal="center" vertical="top" wrapText="1"/>
    </xf>
    <xf numFmtId="0" fontId="1" fillId="0" borderId="18" xfId="0" applyFont="1" applyFill="1" applyBorder="1" applyAlignment="1">
      <alignment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left" vertical="top" wrapText="1"/>
    </xf>
    <xf numFmtId="0" fontId="0" fillId="0" borderId="13" xfId="0" applyFill="1" applyBorder="1" applyAlignment="1">
      <alignment vertical="top" wrapText="1"/>
    </xf>
    <xf numFmtId="0" fontId="0" fillId="0" borderId="0" xfId="0" applyFill="1" applyBorder="1" applyAlignment="1">
      <alignment vertical="top" wrapText="1"/>
    </xf>
    <xf numFmtId="0" fontId="10" fillId="0" borderId="13" xfId="0" applyFont="1" applyFill="1" applyBorder="1" applyAlignment="1">
      <alignment horizontal="center" vertical="top" wrapText="1"/>
    </xf>
    <xf numFmtId="0" fontId="5" fillId="0" borderId="28" xfId="0" applyFont="1" applyFill="1" applyBorder="1" applyAlignment="1">
      <alignment horizontal="center"/>
    </xf>
    <xf numFmtId="0" fontId="5" fillId="0" borderId="29" xfId="0" applyFont="1" applyFill="1" applyBorder="1" applyAlignment="1">
      <alignment horizontal="left"/>
    </xf>
    <xf numFmtId="0" fontId="5" fillId="0" borderId="17" xfId="0" applyFont="1" applyFill="1" applyBorder="1" applyAlignment="1">
      <alignment horizontal="center"/>
    </xf>
    <xf numFmtId="0" fontId="5" fillId="0" borderId="18" xfId="0" applyFont="1" applyFill="1" applyBorder="1" applyAlignment="1">
      <alignment horizontal="left"/>
    </xf>
    <xf numFmtId="0" fontId="5" fillId="0" borderId="26" xfId="0" applyFont="1" applyFill="1" applyBorder="1" applyAlignment="1">
      <alignment horizontal="center"/>
    </xf>
    <xf numFmtId="0" fontId="1" fillId="0" borderId="27" xfId="0" applyFont="1" applyBorder="1" applyAlignment="1">
      <alignment horizontal="left"/>
    </xf>
    <xf numFmtId="0" fontId="1" fillId="0" borderId="26" xfId="0" applyFont="1" applyBorder="1"/>
    <xf numFmtId="0" fontId="1" fillId="0" borderId="0" xfId="0" applyFont="1" applyBorder="1"/>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0" fillId="0" borderId="34" xfId="0" applyBorder="1" applyAlignment="1">
      <alignment vertical="top" wrapText="1"/>
    </xf>
    <xf numFmtId="0" fontId="0" fillId="0" borderId="35" xfId="0" applyFill="1" applyBorder="1" applyAlignment="1">
      <alignment vertical="top" wrapText="1"/>
    </xf>
    <xf numFmtId="0" fontId="0" fillId="0" borderId="36" xfId="0" applyFill="1" applyBorder="1" applyAlignment="1">
      <alignment vertical="top" wrapText="1"/>
    </xf>
    <xf numFmtId="0" fontId="1" fillId="0" borderId="36" xfId="0" applyFont="1" applyBorder="1"/>
    <xf numFmtId="0" fontId="0" fillId="0" borderId="36" xfId="0" applyBorder="1" applyAlignment="1">
      <alignment vertical="top" wrapText="1"/>
    </xf>
    <xf numFmtId="0" fontId="1" fillId="0" borderId="37" xfId="0" applyFont="1" applyBorder="1" applyAlignment="1">
      <alignment horizontal="left"/>
    </xf>
    <xf numFmtId="0" fontId="4" fillId="4" borderId="11" xfId="0" applyFont="1" applyFill="1" applyBorder="1" applyAlignment="1">
      <alignment horizontal="center" wrapText="1"/>
    </xf>
    <xf numFmtId="0" fontId="1" fillId="0" borderId="27" xfId="0" applyFont="1" applyBorder="1"/>
    <xf numFmtId="0" fontId="5" fillId="0" borderId="18" xfId="0" applyFont="1" applyFill="1" applyBorder="1" applyAlignment="1">
      <alignment horizontal="center"/>
    </xf>
    <xf numFmtId="0" fontId="1" fillId="0" borderId="32" xfId="0" applyFont="1" applyFill="1" applyBorder="1" applyAlignment="1">
      <alignment vertical="top" wrapText="1"/>
    </xf>
    <xf numFmtId="0" fontId="1" fillId="0" borderId="33" xfId="0" applyFont="1" applyFill="1" applyBorder="1" applyAlignment="1">
      <alignment vertical="top" wrapText="1"/>
    </xf>
    <xf numFmtId="0" fontId="1" fillId="0" borderId="37" xfId="0" applyFont="1" applyBorder="1"/>
    <xf numFmtId="0" fontId="4" fillId="4" borderId="4" xfId="0" applyFont="1" applyFill="1" applyBorder="1" applyAlignment="1">
      <alignment horizontal="center" wrapText="1"/>
    </xf>
    <xf numFmtId="0" fontId="2" fillId="0" borderId="21" xfId="0" applyFont="1" applyFill="1" applyBorder="1" applyAlignment="1">
      <alignment horizontal="left" vertical="top" wrapText="1"/>
    </xf>
    <xf numFmtId="0" fontId="3" fillId="0" borderId="18" xfId="0" applyFont="1" applyFill="1" applyBorder="1" applyAlignment="1">
      <alignment vertical="top" wrapText="1"/>
    </xf>
    <xf numFmtId="0" fontId="5" fillId="0" borderId="18" xfId="0" applyFont="1" applyFill="1" applyBorder="1" applyAlignment="1">
      <alignment wrapText="1"/>
    </xf>
    <xf numFmtId="0" fontId="7" fillId="0" borderId="18" xfId="0" applyFont="1" applyFill="1" applyBorder="1" applyAlignment="1">
      <alignment wrapText="1"/>
    </xf>
    <xf numFmtId="0" fontId="5" fillId="0" borderId="27" xfId="0" applyFont="1" applyFill="1" applyBorder="1"/>
    <xf numFmtId="0" fontId="5" fillId="0" borderId="26" xfId="0" applyFont="1" applyFill="1" applyBorder="1"/>
    <xf numFmtId="0" fontId="1" fillId="0" borderId="42" xfId="0" applyFont="1" applyBorder="1"/>
    <xf numFmtId="0" fontId="1" fillId="0" borderId="43" xfId="0" applyFont="1" applyBorder="1"/>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32" xfId="0" applyFont="1" applyFill="1" applyBorder="1" applyAlignment="1">
      <alignment horizontal="center"/>
    </xf>
    <xf numFmtId="0" fontId="2" fillId="2" borderId="2" xfId="0" applyFont="1" applyFill="1" applyBorder="1" applyAlignment="1">
      <alignment horizontal="center"/>
    </xf>
    <xf numFmtId="0" fontId="2" fillId="2" borderId="40" xfId="0" applyFont="1" applyFill="1" applyBorder="1" applyAlignment="1">
      <alignment horizontal="center"/>
    </xf>
    <xf numFmtId="0" fontId="3" fillId="0" borderId="21" xfId="0" applyFont="1" applyFill="1" applyBorder="1" applyAlignment="1">
      <alignment vertical="top" wrapText="1"/>
    </xf>
    <xf numFmtId="0" fontId="3" fillId="0" borderId="22" xfId="0" applyFont="1" applyFill="1" applyBorder="1" applyAlignment="1">
      <alignment vertical="top" wrapText="1"/>
    </xf>
    <xf numFmtId="0" fontId="3" fillId="0" borderId="4" xfId="0" applyFont="1" applyFill="1" applyBorder="1" applyAlignment="1">
      <alignment vertical="top" wrapText="1"/>
    </xf>
    <xf numFmtId="0" fontId="3" fillId="0" borderId="18" xfId="0" applyFont="1" applyFill="1" applyBorder="1" applyAlignment="1">
      <alignment vertical="top" wrapText="1"/>
    </xf>
    <xf numFmtId="0" fontId="0" fillId="0" borderId="4" xfId="0" applyBorder="1" applyAlignment="1">
      <alignment vertical="top" wrapText="1"/>
    </xf>
    <xf numFmtId="0" fontId="0" fillId="0" borderId="18" xfId="0" applyBorder="1" applyAlignment="1">
      <alignment vertical="top" wrapText="1"/>
    </xf>
    <xf numFmtId="0" fontId="0" fillId="0" borderId="4" xfId="0" applyFill="1" applyBorder="1" applyAlignment="1">
      <alignment vertical="top" wrapText="1"/>
    </xf>
    <xf numFmtId="0" fontId="0" fillId="0" borderId="18" xfId="0" applyFill="1" applyBorder="1" applyAlignment="1">
      <alignment vertical="top" wrapText="1"/>
    </xf>
    <xf numFmtId="0" fontId="4" fillId="3" borderId="4" xfId="0" applyFont="1" applyFill="1" applyBorder="1" applyAlignment="1">
      <alignment horizontal="center" wrapText="1"/>
    </xf>
    <xf numFmtId="0" fontId="2" fillId="0" borderId="41" xfId="0" applyFont="1" applyBorder="1" applyAlignment="1">
      <alignment horizontal="center"/>
    </xf>
    <xf numFmtId="0" fontId="2" fillId="0" borderId="7" xfId="0" applyFont="1" applyBorder="1" applyAlignment="1">
      <alignment horizontal="center"/>
    </xf>
    <xf numFmtId="0" fontId="4" fillId="4" borderId="18" xfId="0" applyFont="1" applyFill="1" applyBorder="1" applyAlignment="1">
      <alignment horizontal="center" wrapText="1"/>
    </xf>
    <xf numFmtId="0" fontId="4" fillId="4" borderId="4" xfId="0" applyFont="1" applyFill="1" applyBorder="1" applyAlignment="1">
      <alignment horizontal="center" wrapText="1"/>
    </xf>
    <xf numFmtId="0" fontId="4" fillId="4" borderId="17" xfId="0" applyFont="1" applyFill="1" applyBorder="1" applyAlignment="1">
      <alignment horizontal="center" wrapText="1"/>
    </xf>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25" xfId="0" applyFont="1" applyFill="1" applyBorder="1" applyAlignment="1">
      <alignment horizontal="center"/>
    </xf>
    <xf numFmtId="0" fontId="3" fillId="0" borderId="1" xfId="0" applyFont="1" applyFill="1" applyBorder="1" applyAlignment="1">
      <alignment vertical="top" wrapText="1"/>
    </xf>
    <xf numFmtId="0" fontId="2" fillId="0" borderId="2" xfId="0" applyFont="1"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0" borderId="4" xfId="0" applyFont="1" applyFill="1" applyBorder="1" applyAlignment="1">
      <alignment vertical="top" wrapText="1"/>
    </xf>
    <xf numFmtId="0" fontId="1" fillId="0" borderId="4"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4" xfId="0" applyFont="1" applyFill="1" applyBorder="1" applyAlignment="1">
      <alignment vertical="top" wrapText="1"/>
    </xf>
    <xf numFmtId="0" fontId="1" fillId="0" borderId="18" xfId="0" applyFont="1" applyFill="1" applyBorder="1" applyAlignment="1">
      <alignment vertical="top" wrapText="1"/>
    </xf>
    <xf numFmtId="0" fontId="1" fillId="0" borderId="21" xfId="0" applyFont="1" applyFill="1" applyBorder="1" applyAlignment="1">
      <alignment vertical="top" wrapText="1"/>
    </xf>
    <xf numFmtId="0" fontId="1" fillId="0" borderId="22" xfId="0" applyFont="1" applyFill="1" applyBorder="1" applyAlignment="1">
      <alignment vertical="top" wrapText="1"/>
    </xf>
    <xf numFmtId="0" fontId="2" fillId="2" borderId="32" xfId="0" applyFont="1" applyFill="1" applyBorder="1" applyAlignment="1">
      <alignment horizontal="center" vertical="top" wrapText="1"/>
    </xf>
    <xf numFmtId="0" fontId="2" fillId="2" borderId="40" xfId="0" applyFont="1" applyFill="1" applyBorder="1" applyAlignment="1">
      <alignment horizontal="center" vertical="top" wrapText="1"/>
    </xf>
    <xf numFmtId="0" fontId="12" fillId="2" borderId="32" xfId="0" applyFont="1" applyFill="1" applyBorder="1" applyAlignment="1">
      <alignment horizontal="center" vertical="top" wrapText="1"/>
    </xf>
    <xf numFmtId="0" fontId="12" fillId="2" borderId="3" xfId="0" applyFont="1" applyFill="1" applyBorder="1" applyAlignment="1">
      <alignment horizontal="center" vertical="top" wrapText="1"/>
    </xf>
    <xf numFmtId="0" fontId="4" fillId="4" borderId="38" xfId="0" applyFont="1" applyFill="1" applyBorder="1" applyAlignment="1">
      <alignment horizontal="center" wrapText="1"/>
    </xf>
    <xf numFmtId="0" fontId="4" fillId="4" borderId="30"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39" xfId="0" applyFont="1" applyFill="1" applyBorder="1" applyAlignment="1">
      <alignment horizontal="center" wrapText="1"/>
    </xf>
    <xf numFmtId="0" fontId="4" fillId="4" borderId="31" xfId="0" applyFont="1" applyFill="1" applyBorder="1" applyAlignment="1">
      <alignment horizontal="center" wrapText="1"/>
    </xf>
    <xf numFmtId="0" fontId="4" fillId="2" borderId="8" xfId="0" applyFont="1" applyFill="1" applyBorder="1" applyAlignment="1">
      <alignment horizontal="center" wrapText="1"/>
    </xf>
    <xf numFmtId="0" fontId="0" fillId="2" borderId="8" xfId="0" applyFill="1" applyBorder="1" applyAlignment="1">
      <alignment horizontal="center"/>
    </xf>
    <xf numFmtId="0" fontId="0" fillId="2" borderId="8" xfId="0" applyFill="1" applyBorder="1" applyAlignment="1"/>
    <xf numFmtId="0" fontId="0" fillId="0" borderId="4" xfId="0" applyFont="1" applyBorder="1" applyAlignment="1">
      <alignment vertical="top" wrapText="1"/>
    </xf>
    <xf numFmtId="0" fontId="0" fillId="0" borderId="18" xfId="0" applyFont="1" applyBorder="1" applyAlignment="1">
      <alignment vertical="top" wrapText="1"/>
    </xf>
    <xf numFmtId="0" fontId="0" fillId="0" borderId="4" xfId="0" applyFont="1" applyFill="1" applyBorder="1" applyAlignment="1">
      <alignment vertical="top" wrapText="1"/>
    </xf>
    <xf numFmtId="0" fontId="0" fillId="0" borderId="18" xfId="0" applyFont="1" applyFill="1" applyBorder="1" applyAlignment="1">
      <alignment vertical="top"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tabSelected="1" workbookViewId="0"/>
  </sheetViews>
  <sheetFormatPr defaultRowHeight="12.75" x14ac:dyDescent="0.2"/>
  <cols>
    <col min="1" max="1" width="80.28515625" style="37" bestFit="1" customWidth="1"/>
    <col min="2" max="16384" width="9.140625" style="37"/>
  </cols>
  <sheetData>
    <row r="1" spans="1:1" x14ac:dyDescent="0.2">
      <c r="A1" s="36" t="s">
        <v>139</v>
      </c>
    </row>
    <row r="2" spans="1:1" x14ac:dyDescent="0.2">
      <c r="A2" s="36" t="s">
        <v>140</v>
      </c>
    </row>
    <row r="3" spans="1:1" x14ac:dyDescent="0.2">
      <c r="A3" s="36" t="s">
        <v>142</v>
      </c>
    </row>
    <row r="5" spans="1:1" x14ac:dyDescent="0.2">
      <c r="A5" s="38" t="s">
        <v>144</v>
      </c>
    </row>
    <row r="6" spans="1:1" x14ac:dyDescent="0.2">
      <c r="A6" s="38" t="s">
        <v>145</v>
      </c>
    </row>
    <row r="7" spans="1:1" x14ac:dyDescent="0.2">
      <c r="A7" s="38" t="s">
        <v>148</v>
      </c>
    </row>
    <row r="8" spans="1:1" x14ac:dyDescent="0.2">
      <c r="A8" s="38" t="s">
        <v>149</v>
      </c>
    </row>
    <row r="9" spans="1:1" x14ac:dyDescent="0.2">
      <c r="A9" s="38" t="s">
        <v>150</v>
      </c>
    </row>
    <row r="11" spans="1:1" ht="38.25" customHeight="1" x14ac:dyDescent="0.2">
      <c r="A11" s="39" t="s">
        <v>147</v>
      </c>
    </row>
    <row r="14" spans="1:1" ht="18.75" x14ac:dyDescent="0.3">
      <c r="A14" s="40" t="s">
        <v>141</v>
      </c>
    </row>
    <row r="15" spans="1:1" x14ac:dyDescent="0.2">
      <c r="A15" s="41" t="s">
        <v>143</v>
      </c>
    </row>
    <row r="16" spans="1:1" ht="25.5" x14ac:dyDescent="0.2">
      <c r="A16" s="42" t="s">
        <v>164</v>
      </c>
    </row>
    <row r="17" spans="1:1" x14ac:dyDescent="0.2">
      <c r="A17" s="42" t="s">
        <v>151</v>
      </c>
    </row>
    <row r="18" spans="1:1" ht="25.5" x14ac:dyDescent="0.2">
      <c r="A18" s="42" t="s">
        <v>152</v>
      </c>
    </row>
    <row r="19" spans="1:1" ht="25.5" x14ac:dyDescent="0.2">
      <c r="A19" s="42" t="s">
        <v>153</v>
      </c>
    </row>
  </sheetData>
  <printOptions horizontalCentered="1"/>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sqref="A1:F1"/>
    </sheetView>
  </sheetViews>
  <sheetFormatPr defaultRowHeight="15.75" x14ac:dyDescent="0.25"/>
  <cols>
    <col min="1" max="1" width="3.28515625" style="1" bestFit="1" customWidth="1"/>
    <col min="2" max="2" width="29" style="1" customWidth="1"/>
    <col min="3" max="3" width="43.140625" style="1" customWidth="1"/>
    <col min="4" max="4" width="2.140625" style="1" bestFit="1" customWidth="1"/>
    <col min="5" max="5" width="16.42578125" style="1" bestFit="1" customWidth="1"/>
    <col min="6" max="6" width="17" style="1" customWidth="1"/>
    <col min="7" max="7" width="12.5703125" style="1" customWidth="1"/>
    <col min="8" max="16384" width="9.140625" style="1"/>
  </cols>
  <sheetData>
    <row r="1" spans="1:6" ht="16.5" thickTop="1" x14ac:dyDescent="0.25">
      <c r="A1" s="84" t="s">
        <v>161</v>
      </c>
      <c r="B1" s="85"/>
      <c r="C1" s="85"/>
      <c r="D1" s="85"/>
      <c r="E1" s="85"/>
      <c r="F1" s="86"/>
    </row>
    <row r="2" spans="1:6" x14ac:dyDescent="0.25">
      <c r="A2" s="46">
        <v>1</v>
      </c>
      <c r="B2" s="30" t="s">
        <v>0</v>
      </c>
      <c r="C2" s="29"/>
      <c r="D2" s="2">
        <v>4</v>
      </c>
      <c r="E2" s="30" t="s">
        <v>1</v>
      </c>
      <c r="F2" s="77"/>
    </row>
    <row r="3" spans="1:6" ht="31.5" x14ac:dyDescent="0.25">
      <c r="A3" s="46">
        <f>A2+1</f>
        <v>2</v>
      </c>
      <c r="B3" s="30" t="s">
        <v>2</v>
      </c>
      <c r="C3" s="29"/>
      <c r="D3" s="2">
        <v>5</v>
      </c>
      <c r="E3" s="30" t="s">
        <v>3</v>
      </c>
      <c r="F3" s="77"/>
    </row>
    <row r="4" spans="1:6" ht="31.5" x14ac:dyDescent="0.25">
      <c r="A4" s="46">
        <f t="shared" ref="A4:A26" si="0">A3+1</f>
        <v>3</v>
      </c>
      <c r="B4" s="30" t="s">
        <v>155</v>
      </c>
      <c r="C4" s="29"/>
      <c r="D4" s="2">
        <v>6</v>
      </c>
      <c r="E4" s="30" t="s">
        <v>4</v>
      </c>
      <c r="F4" s="77"/>
    </row>
    <row r="5" spans="1:6" ht="31.5" x14ac:dyDescent="0.25">
      <c r="A5" s="46">
        <v>7</v>
      </c>
      <c r="B5" s="30" t="s">
        <v>5</v>
      </c>
      <c r="C5" s="92"/>
      <c r="D5" s="94"/>
      <c r="E5" s="94"/>
      <c r="F5" s="95"/>
    </row>
    <row r="6" spans="1:6" ht="31.5" x14ac:dyDescent="0.25">
      <c r="A6" s="46">
        <f t="shared" si="0"/>
        <v>8</v>
      </c>
      <c r="B6" s="30" t="s">
        <v>6</v>
      </c>
      <c r="C6" s="92"/>
      <c r="D6" s="94"/>
      <c r="E6" s="94"/>
      <c r="F6" s="95"/>
    </row>
    <row r="7" spans="1:6" ht="47.25" x14ac:dyDescent="0.25">
      <c r="A7" s="46">
        <f t="shared" si="0"/>
        <v>9</v>
      </c>
      <c r="B7" s="30" t="s">
        <v>7</v>
      </c>
      <c r="C7" s="92"/>
      <c r="D7" s="94"/>
      <c r="E7" s="94"/>
      <c r="F7" s="95"/>
    </row>
    <row r="8" spans="1:6" x14ac:dyDescent="0.25">
      <c r="A8" s="46">
        <f t="shared" si="0"/>
        <v>10</v>
      </c>
      <c r="B8" s="30" t="s">
        <v>8</v>
      </c>
      <c r="C8" s="92"/>
      <c r="D8" s="94"/>
      <c r="E8" s="94"/>
      <c r="F8" s="95"/>
    </row>
    <row r="9" spans="1:6" x14ac:dyDescent="0.25">
      <c r="A9" s="46">
        <f t="shared" si="0"/>
        <v>11</v>
      </c>
      <c r="B9" s="30" t="s">
        <v>9</v>
      </c>
      <c r="C9" s="92"/>
      <c r="D9" s="94"/>
      <c r="E9" s="94"/>
      <c r="F9" s="95"/>
    </row>
    <row r="10" spans="1:6" x14ac:dyDescent="0.25">
      <c r="A10" s="46">
        <f t="shared" si="0"/>
        <v>12</v>
      </c>
      <c r="B10" s="30" t="s">
        <v>10</v>
      </c>
      <c r="C10" s="92"/>
      <c r="D10" s="94"/>
      <c r="E10" s="94"/>
      <c r="F10" s="95"/>
    </row>
    <row r="11" spans="1:6" x14ac:dyDescent="0.25">
      <c r="A11" s="46">
        <f t="shared" si="0"/>
        <v>13</v>
      </c>
      <c r="B11" s="30" t="s">
        <v>11</v>
      </c>
      <c r="C11" s="92"/>
      <c r="D11" s="94"/>
      <c r="E11" s="94"/>
      <c r="F11" s="95"/>
    </row>
    <row r="12" spans="1:6" x14ac:dyDescent="0.25">
      <c r="A12" s="46">
        <f t="shared" si="0"/>
        <v>14</v>
      </c>
      <c r="B12" s="30" t="s">
        <v>12</v>
      </c>
      <c r="C12" s="92"/>
      <c r="D12" s="94"/>
      <c r="E12" s="94"/>
      <c r="F12" s="95"/>
    </row>
    <row r="13" spans="1:6" x14ac:dyDescent="0.25">
      <c r="A13" s="46">
        <f t="shared" si="0"/>
        <v>15</v>
      </c>
      <c r="B13" s="30" t="s">
        <v>13</v>
      </c>
      <c r="C13" s="92"/>
      <c r="D13" s="94"/>
      <c r="E13" s="94"/>
      <c r="F13" s="95"/>
    </row>
    <row r="14" spans="1:6" ht="31.5" x14ac:dyDescent="0.25">
      <c r="A14" s="46">
        <f t="shared" si="0"/>
        <v>16</v>
      </c>
      <c r="B14" s="30" t="s">
        <v>14</v>
      </c>
      <c r="C14" s="92"/>
      <c r="D14" s="94"/>
      <c r="E14" s="94"/>
      <c r="F14" s="95"/>
    </row>
    <row r="15" spans="1:6" x14ac:dyDescent="0.25">
      <c r="A15" s="46">
        <f t="shared" si="0"/>
        <v>17</v>
      </c>
      <c r="B15" s="30" t="s">
        <v>15</v>
      </c>
      <c r="C15" s="92"/>
      <c r="D15" s="94"/>
      <c r="E15" s="94"/>
      <c r="F15" s="95"/>
    </row>
    <row r="16" spans="1:6" x14ac:dyDescent="0.25">
      <c r="A16" s="46">
        <f t="shared" si="0"/>
        <v>18</v>
      </c>
      <c r="B16" s="30" t="s">
        <v>16</v>
      </c>
      <c r="C16" s="92"/>
      <c r="D16" s="94"/>
      <c r="E16" s="94"/>
      <c r="F16" s="95"/>
    </row>
    <row r="17" spans="1:6" ht="47.25" x14ac:dyDescent="0.25">
      <c r="A17" s="46">
        <f t="shared" si="0"/>
        <v>19</v>
      </c>
      <c r="B17" s="30" t="s">
        <v>160</v>
      </c>
      <c r="C17" s="92"/>
      <c r="D17" s="94"/>
      <c r="E17" s="94"/>
      <c r="F17" s="95"/>
    </row>
    <row r="18" spans="1:6" x14ac:dyDescent="0.25">
      <c r="A18" s="46">
        <f t="shared" si="0"/>
        <v>20</v>
      </c>
      <c r="B18" s="30" t="s">
        <v>18</v>
      </c>
      <c r="C18" s="92"/>
      <c r="D18" s="94"/>
      <c r="E18" s="94"/>
      <c r="F18" s="95"/>
    </row>
    <row r="19" spans="1:6" x14ac:dyDescent="0.25">
      <c r="A19" s="46">
        <f t="shared" si="0"/>
        <v>21</v>
      </c>
      <c r="B19" s="30" t="s">
        <v>56</v>
      </c>
      <c r="C19" s="92"/>
      <c r="D19" s="92"/>
      <c r="E19" s="92"/>
      <c r="F19" s="93"/>
    </row>
    <row r="20" spans="1:6" ht="31.5" x14ac:dyDescent="0.25">
      <c r="A20" s="46">
        <f>A19+1</f>
        <v>22</v>
      </c>
      <c r="B20" s="30" t="s">
        <v>58</v>
      </c>
      <c r="C20" s="92"/>
      <c r="D20" s="94"/>
      <c r="E20" s="94"/>
      <c r="F20" s="95"/>
    </row>
    <row r="21" spans="1:6" x14ac:dyDescent="0.25">
      <c r="A21" s="46">
        <f t="shared" si="0"/>
        <v>23</v>
      </c>
      <c r="B21" s="30" t="s">
        <v>20</v>
      </c>
      <c r="C21" s="92"/>
      <c r="D21" s="96"/>
      <c r="E21" s="96"/>
      <c r="F21" s="97"/>
    </row>
    <row r="22" spans="1:6" x14ac:dyDescent="0.25">
      <c r="A22" s="46">
        <f t="shared" si="0"/>
        <v>24</v>
      </c>
      <c r="B22" s="30" t="s">
        <v>20</v>
      </c>
      <c r="C22" s="92"/>
      <c r="D22" s="92"/>
      <c r="E22" s="92"/>
      <c r="F22" s="93"/>
    </row>
    <row r="23" spans="1:6" x14ac:dyDescent="0.25">
      <c r="A23" s="87" t="s">
        <v>35</v>
      </c>
      <c r="B23" s="88"/>
      <c r="C23" s="88"/>
      <c r="D23" s="88"/>
      <c r="E23" s="88"/>
      <c r="F23" s="89"/>
    </row>
    <row r="24" spans="1:6" ht="31.5" x14ac:dyDescent="0.25">
      <c r="A24" s="46">
        <f>A22+1</f>
        <v>25</v>
      </c>
      <c r="B24" s="30" t="s">
        <v>21</v>
      </c>
      <c r="C24" s="92"/>
      <c r="D24" s="92"/>
      <c r="E24" s="92"/>
      <c r="F24" s="93"/>
    </row>
    <row r="25" spans="1:6" x14ac:dyDescent="0.25">
      <c r="A25" s="46">
        <f t="shared" si="0"/>
        <v>26</v>
      </c>
      <c r="B25" s="18" t="s">
        <v>22</v>
      </c>
      <c r="C25" s="92"/>
      <c r="D25" s="92"/>
      <c r="E25" s="92"/>
      <c r="F25" s="93"/>
    </row>
    <row r="26" spans="1:6" ht="32.25" thickBot="1" x14ac:dyDescent="0.3">
      <c r="A26" s="48">
        <f t="shared" si="0"/>
        <v>27</v>
      </c>
      <c r="B26" s="76" t="s">
        <v>23</v>
      </c>
      <c r="C26" s="90"/>
      <c r="D26" s="90"/>
      <c r="E26" s="90"/>
      <c r="F26" s="91"/>
    </row>
    <row r="27" spans="1:6" ht="16.5" thickTop="1" x14ac:dyDescent="0.25"/>
  </sheetData>
  <mergeCells count="23">
    <mergeCell ref="C6:F6"/>
    <mergeCell ref="C5:F5"/>
    <mergeCell ref="C13:F13"/>
    <mergeCell ref="C14:F14"/>
    <mergeCell ref="C15:F15"/>
    <mergeCell ref="C16:F16"/>
    <mergeCell ref="C17:F17"/>
    <mergeCell ref="A1:F1"/>
    <mergeCell ref="A23:F23"/>
    <mergeCell ref="C26:F26"/>
    <mergeCell ref="C19:F19"/>
    <mergeCell ref="C20:F20"/>
    <mergeCell ref="C21:F21"/>
    <mergeCell ref="C22:F22"/>
    <mergeCell ref="C24:F24"/>
    <mergeCell ref="C25:F25"/>
    <mergeCell ref="C18:F18"/>
    <mergeCell ref="C7:F7"/>
    <mergeCell ref="C8:F8"/>
    <mergeCell ref="C9:F9"/>
    <mergeCell ref="C10:F10"/>
    <mergeCell ref="C11:F11"/>
    <mergeCell ref="C12:F12"/>
  </mergeCells>
  <printOptions horizontalCentered="1"/>
  <pageMargins left="0.5" right="0.5" top="0.75" bottom="0.75" header="0.3" footer="0.3"/>
  <pageSetup scale="86" orientation="portrait" useFirstPageNumber="1" r:id="rId1"/>
  <headerFooter>
    <oddHeader>&amp;C&amp;"-,Bold"TEMPLATE</oddHeader>
    <oddFooter>&amp;LTemplate – Test Plan and Test Results – Activities 1.3.3 and 1.3.4 (Reporting Entity)/1.5.3, 1.5.4, and 1.5.5 (Service Provider)&amp;R&amp;P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sqref="A1:H1"/>
    </sheetView>
  </sheetViews>
  <sheetFormatPr defaultRowHeight="15.75" x14ac:dyDescent="0.25"/>
  <cols>
    <col min="1" max="1" width="17" style="1" bestFit="1" customWidth="1"/>
    <col min="2" max="2" width="21.85546875" style="1" bestFit="1" customWidth="1"/>
    <col min="3" max="3" width="14.85546875" style="1" customWidth="1"/>
    <col min="4" max="5" width="6.28515625" style="1" customWidth="1"/>
    <col min="6" max="6" width="18.28515625" style="1" bestFit="1" customWidth="1"/>
    <col min="7" max="7" width="29.28515625" style="1" bestFit="1" customWidth="1"/>
    <col min="8" max="8" width="37.5703125" style="1" bestFit="1" customWidth="1"/>
    <col min="9" max="9" width="12.5703125" style="1" customWidth="1"/>
    <col min="10" max="16384" width="9.140625" style="1"/>
  </cols>
  <sheetData>
    <row r="1" spans="1:8" ht="16.5" thickTop="1" x14ac:dyDescent="0.25">
      <c r="A1" s="104" t="s">
        <v>163</v>
      </c>
      <c r="B1" s="105"/>
      <c r="C1" s="105"/>
      <c r="D1" s="105"/>
      <c r="E1" s="105"/>
      <c r="F1" s="105"/>
      <c r="G1" s="105"/>
      <c r="H1" s="106"/>
    </row>
    <row r="2" spans="1:8" ht="25.5" customHeight="1" x14ac:dyDescent="0.25">
      <c r="A2" s="103" t="s">
        <v>24</v>
      </c>
      <c r="B2" s="102" t="s">
        <v>25</v>
      </c>
      <c r="C2" s="102" t="s">
        <v>26</v>
      </c>
      <c r="D2" s="98" t="s">
        <v>19</v>
      </c>
      <c r="E2" s="98"/>
      <c r="F2" s="102" t="s">
        <v>29</v>
      </c>
      <c r="G2" s="102" t="s">
        <v>34</v>
      </c>
      <c r="H2" s="101" t="s">
        <v>162</v>
      </c>
    </row>
    <row r="3" spans="1:8" x14ac:dyDescent="0.25">
      <c r="A3" s="103"/>
      <c r="B3" s="102"/>
      <c r="C3" s="102"/>
      <c r="D3" s="75" t="s">
        <v>27</v>
      </c>
      <c r="E3" s="75" t="s">
        <v>28</v>
      </c>
      <c r="F3" s="102"/>
      <c r="G3" s="102"/>
      <c r="H3" s="101"/>
    </row>
    <row r="4" spans="1:8" x14ac:dyDescent="0.25">
      <c r="A4" s="55">
        <v>1</v>
      </c>
      <c r="B4" s="14"/>
      <c r="C4" s="34"/>
      <c r="D4" s="10"/>
      <c r="E4" s="10"/>
      <c r="F4" s="34" t="str">
        <f t="shared" ref="F4:F10" si="0">IF(D4=0,"Pass","Fail")</f>
        <v>Pass</v>
      </c>
      <c r="G4" s="34"/>
      <c r="H4" s="79"/>
    </row>
    <row r="5" spans="1:8" x14ac:dyDescent="0.25">
      <c r="A5" s="55">
        <v>2</v>
      </c>
      <c r="B5" s="14"/>
      <c r="C5" s="34"/>
      <c r="D5" s="10"/>
      <c r="E5" s="10"/>
      <c r="F5" s="34" t="str">
        <f t="shared" si="0"/>
        <v>Pass</v>
      </c>
      <c r="G5" s="34"/>
      <c r="H5" s="78"/>
    </row>
    <row r="6" spans="1:8" x14ac:dyDescent="0.25">
      <c r="A6" s="55">
        <v>3</v>
      </c>
      <c r="B6" s="14"/>
      <c r="C6" s="34"/>
      <c r="D6" s="10"/>
      <c r="E6" s="10"/>
      <c r="F6" s="34" t="str">
        <f t="shared" si="0"/>
        <v>Pass</v>
      </c>
      <c r="G6" s="34"/>
      <c r="H6" s="79"/>
    </row>
    <row r="7" spans="1:8" x14ac:dyDescent="0.25">
      <c r="A7" s="55">
        <v>4</v>
      </c>
      <c r="B7" s="14"/>
      <c r="C7" s="34"/>
      <c r="D7" s="10"/>
      <c r="E7" s="10"/>
      <c r="F7" s="34" t="str">
        <f t="shared" si="0"/>
        <v>Pass</v>
      </c>
      <c r="G7" s="34"/>
      <c r="H7" s="79"/>
    </row>
    <row r="8" spans="1:8" x14ac:dyDescent="0.25">
      <c r="A8" s="55">
        <v>5</v>
      </c>
      <c r="B8" s="14"/>
      <c r="C8" s="34"/>
      <c r="D8" s="10"/>
      <c r="E8" s="10"/>
      <c r="F8" s="34" t="str">
        <f t="shared" si="0"/>
        <v>Pass</v>
      </c>
      <c r="G8" s="34"/>
      <c r="H8" s="79"/>
    </row>
    <row r="9" spans="1:8" x14ac:dyDescent="0.25">
      <c r="A9" s="55">
        <v>6</v>
      </c>
      <c r="B9" s="14"/>
      <c r="C9" s="34"/>
      <c r="D9" s="10"/>
      <c r="E9" s="10"/>
      <c r="F9" s="34" t="str">
        <f t="shared" si="0"/>
        <v>Pass</v>
      </c>
      <c r="G9" s="34"/>
      <c r="H9" s="78"/>
    </row>
    <row r="10" spans="1:8" x14ac:dyDescent="0.25">
      <c r="A10" s="55">
        <v>7</v>
      </c>
      <c r="B10" s="14"/>
      <c r="C10" s="34"/>
      <c r="D10" s="10"/>
      <c r="E10" s="10"/>
      <c r="F10" s="34" t="str">
        <f t="shared" si="0"/>
        <v>Pass</v>
      </c>
      <c r="G10" s="34"/>
      <c r="H10" s="79"/>
    </row>
    <row r="11" spans="1:8" ht="16.5" thickBot="1" x14ac:dyDescent="0.3">
      <c r="A11" s="81"/>
      <c r="B11" s="8"/>
      <c r="C11" s="11" t="s">
        <v>30</v>
      </c>
      <c r="D11" s="12">
        <f>COUNT(D4:D10)</f>
        <v>0</v>
      </c>
      <c r="E11" s="12">
        <f>COUNT(E4:E10)</f>
        <v>0</v>
      </c>
      <c r="F11" s="35"/>
      <c r="G11" s="9"/>
      <c r="H11" s="80"/>
    </row>
    <row r="12" spans="1:8" ht="17.25" thickTop="1" thickBot="1" x14ac:dyDescent="0.3">
      <c r="A12" s="59"/>
      <c r="B12" s="60"/>
      <c r="C12" s="60"/>
      <c r="D12" s="60"/>
      <c r="E12" s="60"/>
      <c r="F12" s="60"/>
      <c r="G12" s="60"/>
      <c r="H12" s="70"/>
    </row>
    <row r="13" spans="1:8" ht="16.5" thickBot="1" x14ac:dyDescent="0.3">
      <c r="A13" s="99" t="s">
        <v>31</v>
      </c>
      <c r="B13" s="100"/>
      <c r="C13" s="60"/>
      <c r="D13" s="60"/>
      <c r="E13" s="60"/>
      <c r="F13" s="60"/>
      <c r="G13" s="60"/>
      <c r="H13" s="70"/>
    </row>
    <row r="14" spans="1:8" x14ac:dyDescent="0.25">
      <c r="A14" s="59">
        <v>0</v>
      </c>
      <c r="B14" s="13" t="s">
        <v>32</v>
      </c>
      <c r="C14" s="60"/>
      <c r="D14" s="60"/>
      <c r="E14" s="60"/>
      <c r="F14" s="60"/>
      <c r="G14" s="60"/>
      <c r="H14" s="70"/>
    </row>
    <row r="15" spans="1:8" ht="16.5" thickBot="1" x14ac:dyDescent="0.3">
      <c r="A15" s="82">
        <v>1</v>
      </c>
      <c r="B15" s="83" t="s">
        <v>33</v>
      </c>
      <c r="C15" s="66"/>
      <c r="D15" s="66"/>
      <c r="E15" s="66"/>
      <c r="F15" s="66"/>
      <c r="G15" s="66"/>
      <c r="H15" s="74"/>
    </row>
    <row r="16" spans="1:8" ht="16.5" thickTop="1" x14ac:dyDescent="0.25"/>
  </sheetData>
  <mergeCells count="9">
    <mergeCell ref="A1:H1"/>
    <mergeCell ref="D2:E2"/>
    <mergeCell ref="A13:B13"/>
    <mergeCell ref="H2:H3"/>
    <mergeCell ref="G2:G3"/>
    <mergeCell ref="F2:F3"/>
    <mergeCell ref="C2:C3"/>
    <mergeCell ref="B2:B3"/>
    <mergeCell ref="A2:A3"/>
  </mergeCells>
  <printOptions horizontalCentered="1"/>
  <pageMargins left="0.5" right="0.5" top="0.75" bottom="0.75" header="0.3" footer="0.3"/>
  <pageSetup scale="63" firstPageNumber="2" orientation="portrait" useFirstPageNumber="1" r:id="rId1"/>
  <headerFooter>
    <oddHeader>&amp;C&amp;"-,Bold"TEMPLATE</oddHeader>
    <oddFooter>&amp;LTemplate – Test Plan and Test Results – Activities 1.3.3 and 1.3.4 (Reporting Entity)/1.5.3, 1.5.4, and 1.5.5 (Service Provider)&amp;R&amp;P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Normal="100" workbookViewId="0"/>
  </sheetViews>
  <sheetFormatPr defaultRowHeight="15.75" x14ac:dyDescent="0.25"/>
  <cols>
    <col min="1" max="1" width="3.28515625" style="1" bestFit="1" customWidth="1"/>
    <col min="2" max="2" width="17.7109375" style="1" customWidth="1"/>
    <col min="3" max="3" width="14.85546875" style="1" customWidth="1"/>
    <col min="4" max="4" width="14.42578125" style="1" customWidth="1"/>
    <col min="5" max="5" width="16.85546875" style="1" customWidth="1"/>
    <col min="6" max="6" width="8.140625" style="1" customWidth="1"/>
    <col min="7" max="7" width="16.140625" style="1" customWidth="1"/>
    <col min="8" max="8" width="37.5703125" style="1" bestFit="1" customWidth="1"/>
    <col min="9" max="9" width="13.7109375" style="1" customWidth="1"/>
    <col min="10" max="16384" width="9.140625" style="1"/>
  </cols>
  <sheetData>
    <row r="1" spans="1:8" x14ac:dyDescent="0.25">
      <c r="A1" s="17"/>
      <c r="B1" s="17"/>
      <c r="C1" s="116" t="s">
        <v>161</v>
      </c>
      <c r="D1" s="88"/>
      <c r="E1" s="88"/>
      <c r="F1" s="88"/>
      <c r="G1" s="88"/>
      <c r="H1" s="117"/>
    </row>
    <row r="2" spans="1:8" ht="47.25" customHeight="1" x14ac:dyDescent="0.25">
      <c r="A2" s="2">
        <v>1</v>
      </c>
      <c r="B2" s="16" t="s">
        <v>0</v>
      </c>
      <c r="C2" s="92" t="s">
        <v>36</v>
      </c>
      <c r="D2" s="92"/>
      <c r="E2" s="92"/>
      <c r="F2" s="2">
        <v>4</v>
      </c>
      <c r="G2" s="16" t="s">
        <v>1</v>
      </c>
      <c r="H2" s="15" t="s">
        <v>37</v>
      </c>
    </row>
    <row r="3" spans="1:8" ht="47.25" x14ac:dyDescent="0.25">
      <c r="A3" s="2">
        <f>A2+1</f>
        <v>2</v>
      </c>
      <c r="B3" s="16" t="s">
        <v>2</v>
      </c>
      <c r="C3" s="92" t="s">
        <v>38</v>
      </c>
      <c r="D3" s="92"/>
      <c r="E3" s="92"/>
      <c r="F3" s="2">
        <v>5</v>
      </c>
      <c r="G3" s="16" t="s">
        <v>3</v>
      </c>
      <c r="H3" s="15" t="s">
        <v>39</v>
      </c>
    </row>
    <row r="4" spans="1:8" ht="94.5" x14ac:dyDescent="0.25">
      <c r="A4" s="2">
        <f t="shared" ref="A4:A8" si="0">A3+1</f>
        <v>3</v>
      </c>
      <c r="B4" s="16" t="s">
        <v>155</v>
      </c>
      <c r="C4" s="92" t="s">
        <v>40</v>
      </c>
      <c r="D4" s="118"/>
      <c r="E4" s="118"/>
      <c r="F4" s="2">
        <v>6</v>
      </c>
      <c r="G4" s="16" t="s">
        <v>4</v>
      </c>
      <c r="H4" s="15" t="s">
        <v>41</v>
      </c>
    </row>
    <row r="5" spans="1:8" ht="47.25" x14ac:dyDescent="0.25">
      <c r="A5" s="2">
        <v>7</v>
      </c>
      <c r="B5" s="16" t="s">
        <v>5</v>
      </c>
      <c r="C5" s="107" t="s">
        <v>42</v>
      </c>
      <c r="D5" s="108"/>
      <c r="E5" s="108"/>
      <c r="F5" s="109"/>
      <c r="G5" s="109"/>
      <c r="H5" s="110"/>
    </row>
    <row r="6" spans="1:8" ht="63" x14ac:dyDescent="0.25">
      <c r="A6" s="2">
        <f>A5+1</f>
        <v>8</v>
      </c>
      <c r="B6" s="16" t="s">
        <v>6</v>
      </c>
      <c r="C6" s="107" t="s">
        <v>43</v>
      </c>
      <c r="D6" s="108"/>
      <c r="E6" s="108"/>
      <c r="F6" s="109"/>
      <c r="G6" s="109"/>
      <c r="H6" s="110"/>
    </row>
    <row r="7" spans="1:8" ht="63" x14ac:dyDescent="0.25">
      <c r="A7" s="2">
        <f t="shared" si="0"/>
        <v>9</v>
      </c>
      <c r="B7" s="16" t="s">
        <v>7</v>
      </c>
      <c r="C7" s="107" t="s">
        <v>44</v>
      </c>
      <c r="D7" s="108"/>
      <c r="E7" s="108"/>
      <c r="F7" s="109"/>
      <c r="G7" s="109"/>
      <c r="H7" s="110"/>
    </row>
    <row r="8" spans="1:8" ht="141.75" customHeight="1" x14ac:dyDescent="0.25">
      <c r="A8" s="2">
        <f t="shared" si="0"/>
        <v>10</v>
      </c>
      <c r="B8" s="16" t="s">
        <v>8</v>
      </c>
      <c r="C8" s="107" t="s">
        <v>45</v>
      </c>
      <c r="D8" s="108"/>
      <c r="E8" s="108"/>
      <c r="F8" s="109"/>
      <c r="G8" s="109"/>
      <c r="H8" s="110"/>
    </row>
    <row r="9" spans="1:8" ht="78.75" customHeight="1" x14ac:dyDescent="0.25">
      <c r="A9" s="2">
        <f>A8+1</f>
        <v>11</v>
      </c>
      <c r="B9" s="16" t="s">
        <v>9</v>
      </c>
      <c r="C9" s="107" t="s">
        <v>46</v>
      </c>
      <c r="D9" s="108"/>
      <c r="E9" s="108"/>
      <c r="F9" s="109"/>
      <c r="G9" s="109"/>
      <c r="H9" s="110"/>
    </row>
    <row r="10" spans="1:8" ht="78.75" customHeight="1" x14ac:dyDescent="0.25">
      <c r="A10" s="2">
        <f t="shared" ref="A10:A25" si="1">A9+1</f>
        <v>12</v>
      </c>
      <c r="B10" s="16" t="s">
        <v>10</v>
      </c>
      <c r="C10" s="107" t="s">
        <v>47</v>
      </c>
      <c r="D10" s="108"/>
      <c r="E10" s="108"/>
      <c r="F10" s="109"/>
      <c r="G10" s="109"/>
      <c r="H10" s="110"/>
    </row>
    <row r="11" spans="1:8" ht="47.25" customHeight="1" x14ac:dyDescent="0.25">
      <c r="A11" s="2">
        <f t="shared" si="1"/>
        <v>13</v>
      </c>
      <c r="B11" s="16" t="s">
        <v>11</v>
      </c>
      <c r="C11" s="107" t="s">
        <v>48</v>
      </c>
      <c r="D11" s="108"/>
      <c r="E11" s="108"/>
      <c r="F11" s="109"/>
      <c r="G11" s="109"/>
      <c r="H11" s="110"/>
    </row>
    <row r="12" spans="1:8" ht="31.5" customHeight="1" x14ac:dyDescent="0.25">
      <c r="A12" s="2">
        <f t="shared" si="1"/>
        <v>14</v>
      </c>
      <c r="B12" s="16" t="s">
        <v>12</v>
      </c>
      <c r="C12" s="107" t="s">
        <v>49</v>
      </c>
      <c r="D12" s="108"/>
      <c r="E12" s="108"/>
      <c r="F12" s="109"/>
      <c r="G12" s="109"/>
      <c r="H12" s="110"/>
    </row>
    <row r="13" spans="1:8" ht="47.25" customHeight="1" x14ac:dyDescent="0.25">
      <c r="A13" s="2">
        <f t="shared" si="1"/>
        <v>15</v>
      </c>
      <c r="B13" s="16" t="s">
        <v>13</v>
      </c>
      <c r="C13" s="107" t="s">
        <v>50</v>
      </c>
      <c r="D13" s="108"/>
      <c r="E13" s="108"/>
      <c r="F13" s="109"/>
      <c r="G13" s="109"/>
      <c r="H13" s="110"/>
    </row>
    <row r="14" spans="1:8" ht="47.25" x14ac:dyDescent="0.25">
      <c r="A14" s="2">
        <f t="shared" si="1"/>
        <v>16</v>
      </c>
      <c r="B14" s="16" t="s">
        <v>14</v>
      </c>
      <c r="C14" s="107" t="s">
        <v>51</v>
      </c>
      <c r="D14" s="109"/>
      <c r="E14" s="109"/>
      <c r="F14" s="109"/>
      <c r="G14" s="109"/>
      <c r="H14" s="110"/>
    </row>
    <row r="15" spans="1:8" ht="31.5" x14ac:dyDescent="0.25">
      <c r="A15" s="2">
        <f t="shared" si="1"/>
        <v>17</v>
      </c>
      <c r="B15" s="16" t="s">
        <v>15</v>
      </c>
      <c r="C15" s="107" t="s">
        <v>52</v>
      </c>
      <c r="D15" s="109"/>
      <c r="E15" s="109"/>
      <c r="F15" s="109"/>
      <c r="G15" s="109"/>
      <c r="H15" s="110"/>
    </row>
    <row r="16" spans="1:8" ht="31.5" x14ac:dyDescent="0.25">
      <c r="A16" s="2">
        <f t="shared" si="1"/>
        <v>18</v>
      </c>
      <c r="B16" s="16" t="s">
        <v>16</v>
      </c>
      <c r="C16" s="107" t="s">
        <v>53</v>
      </c>
      <c r="D16" s="109"/>
      <c r="E16" s="109"/>
      <c r="F16" s="109"/>
      <c r="G16" s="109"/>
      <c r="H16" s="110"/>
    </row>
    <row r="17" spans="1:8" ht="47.25" customHeight="1" x14ac:dyDescent="0.25">
      <c r="A17" s="2">
        <f t="shared" si="1"/>
        <v>19</v>
      </c>
      <c r="B17" s="16" t="s">
        <v>17</v>
      </c>
      <c r="C17" s="107" t="s">
        <v>54</v>
      </c>
      <c r="D17" s="108"/>
      <c r="E17" s="108"/>
      <c r="F17" s="109"/>
      <c r="G17" s="109"/>
      <c r="H17" s="110"/>
    </row>
    <row r="18" spans="1:8" ht="31.5" x14ac:dyDescent="0.25">
      <c r="A18" s="2">
        <f t="shared" si="1"/>
        <v>20</v>
      </c>
      <c r="B18" s="16" t="s">
        <v>18</v>
      </c>
      <c r="C18" s="107" t="s">
        <v>55</v>
      </c>
      <c r="D18" s="108"/>
      <c r="E18" s="108"/>
      <c r="F18" s="109"/>
      <c r="G18" s="109"/>
      <c r="H18" s="110"/>
    </row>
    <row r="19" spans="1:8" ht="94.5" customHeight="1" x14ac:dyDescent="0.25">
      <c r="A19" s="2">
        <f t="shared" si="1"/>
        <v>21</v>
      </c>
      <c r="B19" s="16" t="s">
        <v>56</v>
      </c>
      <c r="C19" s="107" t="s">
        <v>57</v>
      </c>
      <c r="D19" s="108"/>
      <c r="E19" s="108"/>
      <c r="F19" s="109"/>
      <c r="G19" s="109"/>
      <c r="H19" s="110"/>
    </row>
    <row r="20" spans="1:8" ht="173.25" customHeight="1" x14ac:dyDescent="0.25">
      <c r="A20" s="2">
        <f t="shared" si="1"/>
        <v>22</v>
      </c>
      <c r="B20" s="16" t="s">
        <v>58</v>
      </c>
      <c r="C20" s="107" t="s">
        <v>59</v>
      </c>
      <c r="D20" s="108"/>
      <c r="E20" s="108"/>
      <c r="F20" s="111"/>
      <c r="G20" s="111"/>
      <c r="H20" s="112"/>
    </row>
    <row r="21" spans="1:8" ht="81.75" customHeight="1" x14ac:dyDescent="0.25">
      <c r="A21" s="2">
        <f t="shared" si="1"/>
        <v>23</v>
      </c>
      <c r="B21" s="16" t="s">
        <v>60</v>
      </c>
      <c r="C21" s="107" t="s">
        <v>61</v>
      </c>
      <c r="D21" s="108"/>
      <c r="E21" s="108"/>
      <c r="F21" s="111"/>
      <c r="G21" s="111"/>
      <c r="H21" s="112"/>
    </row>
    <row r="22" spans="1:8" x14ac:dyDescent="0.25">
      <c r="A22" s="113" t="s">
        <v>35</v>
      </c>
      <c r="B22" s="114"/>
      <c r="C22" s="114"/>
      <c r="D22" s="114"/>
      <c r="E22" s="114"/>
      <c r="F22" s="114"/>
      <c r="G22" s="114"/>
      <c r="H22" s="115"/>
    </row>
    <row r="23" spans="1:8" ht="64.5" customHeight="1" x14ac:dyDescent="0.25">
      <c r="A23" s="2">
        <f>A21+1</f>
        <v>24</v>
      </c>
      <c r="B23" s="16" t="s">
        <v>21</v>
      </c>
      <c r="C23" s="107" t="s">
        <v>62</v>
      </c>
      <c r="D23" s="108"/>
      <c r="E23" s="108"/>
      <c r="F23" s="109"/>
      <c r="G23" s="109"/>
      <c r="H23" s="110"/>
    </row>
    <row r="24" spans="1:8" ht="36.75" customHeight="1" x14ac:dyDescent="0.25">
      <c r="A24" s="2">
        <f t="shared" si="1"/>
        <v>25</v>
      </c>
      <c r="B24" s="18" t="s">
        <v>22</v>
      </c>
      <c r="C24" s="107" t="s">
        <v>63</v>
      </c>
      <c r="D24" s="108"/>
      <c r="E24" s="108"/>
      <c r="F24" s="109"/>
      <c r="G24" s="109"/>
      <c r="H24" s="110"/>
    </row>
    <row r="25" spans="1:8" ht="63.75" customHeight="1" x14ac:dyDescent="0.25">
      <c r="A25" s="2">
        <f t="shared" si="1"/>
        <v>26</v>
      </c>
      <c r="B25" s="18" t="s">
        <v>23</v>
      </c>
      <c r="C25" s="107" t="s">
        <v>64</v>
      </c>
      <c r="D25" s="108"/>
      <c r="E25" s="108"/>
      <c r="F25" s="109"/>
      <c r="G25" s="109"/>
      <c r="H25" s="110"/>
    </row>
    <row r="26" spans="1:8" x14ac:dyDescent="0.25">
      <c r="A26" s="7"/>
    </row>
  </sheetData>
  <mergeCells count="25">
    <mergeCell ref="C6:H6"/>
    <mergeCell ref="C1:H1"/>
    <mergeCell ref="C2:E2"/>
    <mergeCell ref="C3:E3"/>
    <mergeCell ref="C4:E4"/>
    <mergeCell ref="C5:H5"/>
    <mergeCell ref="C18:H18"/>
    <mergeCell ref="C7:H7"/>
    <mergeCell ref="C8:H8"/>
    <mergeCell ref="C9:H9"/>
    <mergeCell ref="C10:H10"/>
    <mergeCell ref="C11:H11"/>
    <mergeCell ref="C12:H12"/>
    <mergeCell ref="C13:H13"/>
    <mergeCell ref="C14:H14"/>
    <mergeCell ref="C15:H15"/>
    <mergeCell ref="C16:H16"/>
    <mergeCell ref="C17:H17"/>
    <mergeCell ref="C25:H25"/>
    <mergeCell ref="C19:H19"/>
    <mergeCell ref="C20:H20"/>
    <mergeCell ref="C21:H21"/>
    <mergeCell ref="C23:H23"/>
    <mergeCell ref="C24:H24"/>
    <mergeCell ref="A22:H22"/>
  </mergeCells>
  <pageMargins left="0.7" right="0.7" top="0.75" bottom="0.75" header="0.3" footer="0.3"/>
  <pageSetup scale="70" firstPageNumber="3" fitToHeight="0" orientation="portrait" useFirstPageNumber="1" r:id="rId1"/>
  <headerFooter>
    <oddHeader>&amp;C&amp;"-,Bold"TEMPLATE INSTRUCTIONS</oddHeader>
    <oddFooter>&amp;LTemplate Instructions – 1.3.3, 1.3.4, &amp; 1.3.5 (Reporting Entity)/1.5.3, 1.5.4, &amp; 1.5.5 (Service Provider) Work Product-Test Plan, Test Results, and Summarized Test Results&amp;R&amp;P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6"/>
  <sheetViews>
    <sheetView workbookViewId="0">
      <selection sqref="A1:F1"/>
    </sheetView>
  </sheetViews>
  <sheetFormatPr defaultRowHeight="15.75" x14ac:dyDescent="0.25"/>
  <cols>
    <col min="1" max="1" width="3.28515625" style="1" bestFit="1" customWidth="1"/>
    <col min="2" max="2" width="29" style="1" bestFit="1" customWidth="1"/>
    <col min="3" max="3" width="43.140625" style="1" customWidth="1"/>
    <col min="4" max="4" width="2.140625" style="1" bestFit="1" customWidth="1"/>
    <col min="5" max="5" width="16.42578125" style="1" bestFit="1" customWidth="1"/>
    <col min="6" max="6" width="17" style="1" bestFit="1" customWidth="1"/>
    <col min="7" max="16382" width="9.140625" style="1"/>
    <col min="16384" max="16384" width="78.7109375" style="1" hidden="1" customWidth="1"/>
  </cols>
  <sheetData>
    <row r="1" spans="1:7 16384:16384" ht="16.5" thickTop="1" x14ac:dyDescent="0.25">
      <c r="A1" s="84" t="s">
        <v>161</v>
      </c>
      <c r="B1" s="85"/>
      <c r="C1" s="85"/>
      <c r="D1" s="85"/>
      <c r="E1" s="85"/>
      <c r="F1" s="86"/>
    </row>
    <row r="2" spans="1:7 16384:16384" x14ac:dyDescent="0.25">
      <c r="A2" s="46">
        <v>1</v>
      </c>
      <c r="B2" s="30" t="s">
        <v>0</v>
      </c>
      <c r="C2" s="32" t="s">
        <v>66</v>
      </c>
      <c r="D2" s="2">
        <v>4</v>
      </c>
      <c r="E2" s="30" t="s">
        <v>1</v>
      </c>
      <c r="F2" s="47" t="s">
        <v>67</v>
      </c>
      <c r="G2" s="45"/>
      <c r="XFD2" s="44" t="str">
        <f t="shared" ref="XFD2:XFD21" si="0">C2</f>
        <v>DFAS Columbus (CO)</v>
      </c>
    </row>
    <row r="3" spans="1:7 16384:16384" ht="31.5" x14ac:dyDescent="0.25">
      <c r="A3" s="46">
        <f>A2+1</f>
        <v>2</v>
      </c>
      <c r="B3" s="30" t="s">
        <v>2</v>
      </c>
      <c r="C3" s="32" t="s">
        <v>68</v>
      </c>
      <c r="D3" s="2">
        <v>5</v>
      </c>
      <c r="E3" s="30" t="s">
        <v>3</v>
      </c>
      <c r="F3" s="47" t="s">
        <v>69</v>
      </c>
      <c r="XFD3" s="44" t="str">
        <f t="shared" si="0"/>
        <v>Gross Outlays - Statement of Budgetary Resources</v>
      </c>
    </row>
    <row r="4" spans="1:7 16384:16384" ht="31.5" x14ac:dyDescent="0.25">
      <c r="A4" s="46">
        <f t="shared" ref="A4:A25" si="1">A3+1</f>
        <v>3</v>
      </c>
      <c r="B4" s="30" t="s">
        <v>154</v>
      </c>
      <c r="C4" s="32" t="s">
        <v>70</v>
      </c>
      <c r="D4" s="2">
        <v>6</v>
      </c>
      <c r="E4" s="30" t="s">
        <v>4</v>
      </c>
      <c r="F4" s="47" t="s">
        <v>71</v>
      </c>
      <c r="XFD4" s="44" t="str">
        <f t="shared" si="0"/>
        <v>Procure to Pay/Vendor Pay/Disbursing</v>
      </c>
    </row>
    <row r="5" spans="1:7 16384:16384" ht="31.5" x14ac:dyDescent="0.25">
      <c r="A5" s="46">
        <v>7</v>
      </c>
      <c r="B5" s="3" t="s">
        <v>5</v>
      </c>
      <c r="C5" s="121" t="s">
        <v>72</v>
      </c>
      <c r="D5" s="121"/>
      <c r="E5" s="121"/>
      <c r="F5" s="122"/>
      <c r="XFD5" s="44" t="str">
        <f t="shared" si="0"/>
        <v>Valuation/Accuracy, Existence, Rights and Obligations</v>
      </c>
    </row>
    <row r="6" spans="1:7 16384:16384" ht="63" x14ac:dyDescent="0.25">
      <c r="A6" s="46">
        <f t="shared" si="1"/>
        <v>8</v>
      </c>
      <c r="B6" s="3" t="s">
        <v>6</v>
      </c>
      <c r="C6" s="121" t="s">
        <v>73</v>
      </c>
      <c r="D6" s="121"/>
      <c r="E6" s="121"/>
      <c r="F6" s="122"/>
      <c r="XFD6" s="44" t="str">
        <f t="shared" si="0"/>
        <v>1. Recorded outlays are for invalid or unauthorized transactions and/or are not supported by disbursement evidence (SBR Wave 2, ROMM #10)
3. Outlays and adjustments are reported at incorrect amounts (SBR Wave 2, ROMM #36)</v>
      </c>
    </row>
    <row r="7" spans="1:7 16384:16384" ht="94.5" x14ac:dyDescent="0.25">
      <c r="A7" s="46">
        <f t="shared" si="1"/>
        <v>9</v>
      </c>
      <c r="B7" s="3" t="s">
        <v>7</v>
      </c>
      <c r="C7" s="121" t="s">
        <v>74</v>
      </c>
      <c r="D7" s="121"/>
      <c r="E7" s="121"/>
      <c r="F7" s="122"/>
      <c r="XFD7" s="44" t="str">
        <f t="shared" si="0"/>
        <v>1. Outlays represent valid, authorized transactions and pertain to the entity (SBR Wave 2, FRO #55)
2. Outlays are recorded at the correct amounts (SBR Wave 2, FRO #58)
3. Outlays are recorded in the proper period (SBR Wave 2, FRO #60)
4. Outlays are in an amount not exceeding the obligation, authorizing the outlay (SBR Wave 2, FRO #62)</v>
      </c>
    </row>
    <row r="8" spans="1:7 16384:16384" ht="110.25" x14ac:dyDescent="0.25">
      <c r="A8" s="46">
        <f t="shared" si="1"/>
        <v>10</v>
      </c>
      <c r="B8" s="3" t="s">
        <v>8</v>
      </c>
      <c r="C8" s="121" t="s">
        <v>75</v>
      </c>
      <c r="D8" s="121"/>
      <c r="E8" s="121"/>
      <c r="F8" s="122"/>
      <c r="XFD8" s="44" t="str">
        <f t="shared" si="0"/>
        <v>Multiple times per day, the Disbursement Officer (Certification Section) reviews the Disbursement Voucher (prepared by the Accounting Technician) and supporting payment documents (Invoice, Receiving Report and Obligating document) for appropriateness and accuracy by agreeing the information in the invoice  against the same fields in the Receiving Report and original Obligating document prior to certifying the voucher for payment. He documents his review and approval by signing and dating the voucher.</v>
      </c>
    </row>
    <row r="9" spans="1:7 16384:16384" ht="78.75" x14ac:dyDescent="0.25">
      <c r="A9" s="46">
        <f t="shared" si="1"/>
        <v>11</v>
      </c>
      <c r="B9" s="3" t="s">
        <v>9</v>
      </c>
      <c r="C9" s="121" t="s">
        <v>76</v>
      </c>
      <c r="D9" s="121"/>
      <c r="E9" s="121"/>
      <c r="F9" s="122"/>
      <c r="XFD9" s="44" t="str">
        <f t="shared" si="0"/>
        <v>To verify that the Disbursement Officer reviewed the Disbursement Voucher and supporting payment documents to ensure that the documentation exists, is sufficient, and supports the validity and accuracy of the payment made. The test will also verify whether documentary evidence exists to support his review and approval (i.e., signature and date on payment voucher).</v>
      </c>
    </row>
    <row r="10" spans="1:7 16384:16384" x14ac:dyDescent="0.25">
      <c r="A10" s="46">
        <f t="shared" si="1"/>
        <v>12</v>
      </c>
      <c r="B10" s="3" t="s">
        <v>10</v>
      </c>
      <c r="C10" s="121" t="s">
        <v>77</v>
      </c>
      <c r="D10" s="121"/>
      <c r="E10" s="121"/>
      <c r="F10" s="122"/>
      <c r="XFD10" s="44" t="str">
        <f t="shared" si="0"/>
        <v>Manual, dependent on system generated information</v>
      </c>
    </row>
    <row r="11" spans="1:7 16384:16384" x14ac:dyDescent="0.25">
      <c r="A11" s="46">
        <f t="shared" si="1"/>
        <v>13</v>
      </c>
      <c r="B11" s="3" t="s">
        <v>11</v>
      </c>
      <c r="C11" s="121" t="s">
        <v>78</v>
      </c>
      <c r="D11" s="121"/>
      <c r="E11" s="121"/>
      <c r="F11" s="122"/>
      <c r="XFD11" s="44" t="str">
        <f t="shared" si="0"/>
        <v>Recurring</v>
      </c>
    </row>
    <row r="12" spans="1:7 16384:16384" x14ac:dyDescent="0.25">
      <c r="A12" s="46">
        <f t="shared" si="1"/>
        <v>14</v>
      </c>
      <c r="B12" s="3" t="s">
        <v>12</v>
      </c>
      <c r="C12" s="121" t="s">
        <v>79</v>
      </c>
      <c r="D12" s="121"/>
      <c r="E12" s="121"/>
      <c r="F12" s="122"/>
      <c r="XFD12" s="44" t="str">
        <f t="shared" si="0"/>
        <v>October 1, 2011 to March 31, 2012</v>
      </c>
    </row>
    <row r="13" spans="1:7 16384:16384" x14ac:dyDescent="0.25">
      <c r="A13" s="46">
        <f t="shared" si="1"/>
        <v>15</v>
      </c>
      <c r="B13" s="3" t="s">
        <v>13</v>
      </c>
      <c r="C13" s="121" t="s">
        <v>80</v>
      </c>
      <c r="D13" s="121"/>
      <c r="E13" s="121"/>
      <c r="F13" s="122"/>
      <c r="XFD13" s="44" t="str">
        <f t="shared" si="0"/>
        <v>Reperformance</v>
      </c>
    </row>
    <row r="14" spans="1:7 16384:16384" ht="78.75" x14ac:dyDescent="0.25">
      <c r="A14" s="46">
        <f t="shared" si="1"/>
        <v>16</v>
      </c>
      <c r="B14" s="30" t="s">
        <v>14</v>
      </c>
      <c r="C14" s="121" t="s">
        <v>81</v>
      </c>
      <c r="D14" s="121"/>
      <c r="E14" s="121"/>
      <c r="F14" s="122"/>
      <c r="XFD14" s="44" t="str">
        <f t="shared" si="0"/>
        <v xml:space="preserve">We extracted a listing of all vendor payments made between  October 1, 2011 and March 31, 2012 from the Disbursement system. We reconciled the sum of these transactions (disbursements) to the general ledger balance for account 1010.16 (GL sub-account for recording all vendor payments). There were a total of 8,356 vendor payments recorded during the testing period.  </v>
      </c>
    </row>
    <row r="15" spans="1:7 16384:16384" ht="47.25" x14ac:dyDescent="0.25">
      <c r="A15" s="46">
        <f t="shared" si="1"/>
        <v>17</v>
      </c>
      <c r="B15" s="3" t="s">
        <v>15</v>
      </c>
      <c r="C15" s="121" t="s">
        <v>82</v>
      </c>
      <c r="D15" s="121"/>
      <c r="E15" s="121"/>
      <c r="F15" s="122"/>
      <c r="XFD15" s="44" t="str">
        <f t="shared" si="0"/>
        <v xml:space="preserve">In accordance with sampling guidance prescribed by the April 2015 FIAR Guidance, we chose random sampling as our sampling technique, and selected a simple random sample using Microsoft Excel. </v>
      </c>
    </row>
    <row r="16" spans="1:7 16384:16384" ht="78.75" x14ac:dyDescent="0.25">
      <c r="A16" s="46">
        <f t="shared" si="1"/>
        <v>18</v>
      </c>
      <c r="B16" s="3" t="s">
        <v>16</v>
      </c>
      <c r="C16" s="119" t="s">
        <v>83</v>
      </c>
      <c r="D16" s="119"/>
      <c r="E16" s="119"/>
      <c r="F16" s="120"/>
      <c r="XFD16" s="44" t="str">
        <f t="shared" si="0"/>
        <v xml:space="preserve">Considering the frequency of the control execution (multiple times per day) and the number of locations subjected to the sample (1- DFAS Columbus), we determined that a sample size of 45 is adequate to determine the operating effectiveness of the control. The sample size is consistent with the Department's sample size guidance as prescribed in the April 2015 FIAR Guidance. </v>
      </c>
    </row>
    <row r="17" spans="1:6 16384:16384" ht="47.25" x14ac:dyDescent="0.25">
      <c r="A17" s="46">
        <f t="shared" si="1"/>
        <v>19</v>
      </c>
      <c r="B17" s="3" t="s">
        <v>160</v>
      </c>
      <c r="C17" s="121" t="s">
        <v>84</v>
      </c>
      <c r="D17" s="121"/>
      <c r="E17" s="121"/>
      <c r="F17" s="122"/>
      <c r="XFD17" s="44" t="str">
        <f t="shared" si="0"/>
        <v xml:space="preserve">For audit readiness purposes, for a recurring control activity, or one that occurs multiple times per day, the Department is willing to accept 5 deviations and still render the control effective. </v>
      </c>
    </row>
    <row r="18" spans="1:6 16384:16384" x14ac:dyDescent="0.25">
      <c r="A18" s="46">
        <f t="shared" si="1"/>
        <v>20</v>
      </c>
      <c r="B18" s="3" t="s">
        <v>18</v>
      </c>
      <c r="C18" s="121" t="s">
        <v>66</v>
      </c>
      <c r="D18" s="121"/>
      <c r="E18" s="121"/>
      <c r="F18" s="122"/>
      <c r="XFD18" s="44" t="str">
        <f t="shared" si="0"/>
        <v>DFAS Columbus (CO)</v>
      </c>
    </row>
    <row r="19" spans="1:6 16384:16384" ht="63" x14ac:dyDescent="0.25">
      <c r="A19" s="46">
        <f t="shared" si="1"/>
        <v>21</v>
      </c>
      <c r="B19" s="3" t="s">
        <v>56</v>
      </c>
      <c r="C19" s="121" t="s">
        <v>85</v>
      </c>
      <c r="D19" s="121"/>
      <c r="E19" s="121"/>
      <c r="F19" s="122"/>
      <c r="XFD19" s="44" t="str">
        <f t="shared" si="0"/>
        <v>Examine a sample of recorded payments to ensure that evidence exists to support the Disbursing Officer's review and approval of the disbursement voucher and payment package, and that sufficient, accurate and relevant documentation exists to support the validity of the disbursement made.</v>
      </c>
    </row>
    <row r="20" spans="1:6 16384:16384" ht="220.5" x14ac:dyDescent="0.25">
      <c r="A20" s="46">
        <f t="shared" si="1"/>
        <v>22</v>
      </c>
      <c r="B20" s="30" t="s">
        <v>58</v>
      </c>
      <c r="C20" s="121" t="s">
        <v>156</v>
      </c>
      <c r="D20" s="121"/>
      <c r="E20" s="121"/>
      <c r="F20" s="122"/>
      <c r="XFD20" s="44" t="str">
        <f t="shared" si="0"/>
        <v>Test a sample of 45 recorded vendor payments. For each of the selected sample item:
Attribute A. Verify that an invoice exists to support the payment made.
Attribute B. Verify that a receiving report exists to support the payment made.
Attribute C. Verify that the original obligating document (purchase order or contract) exists to support the payment made.
Attribute D. Verify that details of disbursement voucher agrees to information in payment voucher documents, and that recorded payment amount is supported by these documents. 
Attribute E. Verify that disbursement voucher and supporting payment documentation was properly reviewed and approved by the Disbursement Officer, and documented evidence exists to support his review and approval (i.e., signature and date on disbursement voucher).</v>
      </c>
    </row>
    <row r="21" spans="1:6 16384:16384" ht="315" x14ac:dyDescent="0.25">
      <c r="A21" s="46">
        <f t="shared" si="1"/>
        <v>23</v>
      </c>
      <c r="B21" s="4" t="s">
        <v>60</v>
      </c>
      <c r="C21" s="121" t="s">
        <v>157</v>
      </c>
      <c r="D21" s="121"/>
      <c r="E21" s="121"/>
      <c r="F21" s="122"/>
      <c r="XFD21" s="44" t="str">
        <f t="shared" si="0"/>
        <v>Of the 45 sample payments tested we noted the following We noted that for 20 out of 45 sample items, there was at least one error.  Specifically, we noted the following
1. For 17 of the 45 sampled items, there was no invoice (Attribute A) or receiving report (Attribute B) or original obligation document (Attribute C) to support the recorded payment, nor was their evidence of the Disbursing Officer's review and approval of the payment (. Since  documents to support these 17 payments did not exist, we were unable to verify the accuracy and validity of the recorded payment amount  (Attribute D). Also, there was no evidence to support the Disbursing Officer's review and approval of these payments (Attribute E).
2. For 20 of the 45 sampled items, an invoice (Attribute A), receiving report (Attribute B), and original obligating document (Attribute C) existed, and the documents supported the recorded payment amount (Attribute D); however, there was no evidence of the review and approval of the payment package (Attribute E)
Note: Please see the Test Work Table (on the spreadsheet titled "SBR Test Plan - Results - EX #1") for summarized test detail results.</v>
      </c>
    </row>
    <row r="22" spans="1:6 16384:16384" x14ac:dyDescent="0.25">
      <c r="A22" s="125" t="s">
        <v>35</v>
      </c>
      <c r="B22" s="114"/>
      <c r="C22" s="114"/>
      <c r="D22" s="114"/>
      <c r="E22" s="114"/>
      <c r="F22" s="126"/>
      <c r="XFD22" s="44"/>
    </row>
    <row r="23" spans="1:6 16384:16384" ht="94.5" x14ac:dyDescent="0.25">
      <c r="A23" s="46">
        <f>A21+1</f>
        <v>24</v>
      </c>
      <c r="B23" s="5" t="s">
        <v>21</v>
      </c>
      <c r="C23" s="121" t="s">
        <v>158</v>
      </c>
      <c r="D23" s="121"/>
      <c r="E23" s="121"/>
      <c r="F23" s="122"/>
      <c r="XFD23" s="44" t="str">
        <f>C23</f>
        <v>Our test work noted that there were 20 sample items (of the total 45 selected) that failed one or more of the testing attributes above. Since 20 exceptions exceeds the Department's minimum acceptable deviation threshold of 5 allowable exceptions, we conclude that the control over the review of the Disbursement Voucher and Payment Package was not operating effectively during the period October 1, 2011 to March 31, 2012.</v>
      </c>
    </row>
    <row r="24" spans="1:6 16384:16384" ht="31.5" x14ac:dyDescent="0.25">
      <c r="A24" s="46">
        <f t="shared" si="1"/>
        <v>25</v>
      </c>
      <c r="B24" s="6" t="s">
        <v>22</v>
      </c>
      <c r="C24" s="121" t="s">
        <v>86</v>
      </c>
      <c r="D24" s="121"/>
      <c r="E24" s="121"/>
      <c r="F24" s="122"/>
      <c r="XFD24" s="44" t="str">
        <f>C24</f>
        <v>/s/ John Smith
April 28, XXX2</v>
      </c>
    </row>
    <row r="25" spans="1:6 16384:16384" ht="32.25" thickBot="1" x14ac:dyDescent="0.3">
      <c r="A25" s="48">
        <f t="shared" si="1"/>
        <v>26</v>
      </c>
      <c r="B25" s="49" t="s">
        <v>23</v>
      </c>
      <c r="C25" s="123" t="s">
        <v>87</v>
      </c>
      <c r="D25" s="123"/>
      <c r="E25" s="123"/>
      <c r="F25" s="124"/>
      <c r="XFD25" s="44" t="str">
        <f>C25</f>
        <v>/s/ Brian Reed
April 30, XXX2</v>
      </c>
    </row>
    <row r="26" spans="1:6 16384:16384" ht="16.5" thickTop="1" x14ac:dyDescent="0.25"/>
  </sheetData>
  <mergeCells count="22">
    <mergeCell ref="C24:F24"/>
    <mergeCell ref="C25:F25"/>
    <mergeCell ref="C17:F17"/>
    <mergeCell ref="C18:F18"/>
    <mergeCell ref="C19:F19"/>
    <mergeCell ref="C20:F20"/>
    <mergeCell ref="C21:F21"/>
    <mergeCell ref="C23:F23"/>
    <mergeCell ref="A22:F22"/>
    <mergeCell ref="A1:F1"/>
    <mergeCell ref="C16:F16"/>
    <mergeCell ref="C5:F5"/>
    <mergeCell ref="C6:F6"/>
    <mergeCell ref="C7:F7"/>
    <mergeCell ref="C8:F8"/>
    <mergeCell ref="C9:F9"/>
    <mergeCell ref="C10:F10"/>
    <mergeCell ref="C11:F11"/>
    <mergeCell ref="C12:F12"/>
    <mergeCell ref="C13:F13"/>
    <mergeCell ref="C14:F14"/>
    <mergeCell ref="C15:F15"/>
  </mergeCells>
  <printOptions horizontalCentered="1"/>
  <pageMargins left="0.5" right="0.5" top="0.75" bottom="0.75" header="0.3" footer="0.3"/>
  <pageSetup scale="86" firstPageNumber="5" fitToHeight="0" orientation="portrait" useFirstPageNumber="1" r:id="rId1"/>
  <headerFooter>
    <oddHeader>&amp;C&amp;"-,Bold"EXAMPLE</oddHeader>
    <oddFooter>&amp;LExample – Test Plan and Test Results – Activities 1.3.3 and 1.3.4 (Reporting Entity)/1.5.3, 1.5.4, and 1.5.5 (Service Provider)&amp;R&amp;P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workbookViewId="0">
      <selection sqref="A1:J1"/>
    </sheetView>
  </sheetViews>
  <sheetFormatPr defaultRowHeight="15.75" x14ac:dyDescent="0.25"/>
  <cols>
    <col min="1" max="1" width="9" style="1" bestFit="1" customWidth="1"/>
    <col min="2" max="2" width="19" style="1" bestFit="1" customWidth="1"/>
    <col min="3" max="3" width="11.42578125" style="1" bestFit="1" customWidth="1"/>
    <col min="4" max="8" width="3" style="1" bestFit="1" customWidth="1"/>
    <col min="9" max="9" width="11.7109375" style="1" bestFit="1" customWidth="1"/>
    <col min="10" max="10" width="49.85546875" style="1" bestFit="1" customWidth="1"/>
    <col min="11" max="16384" width="9.140625" style="1"/>
  </cols>
  <sheetData>
    <row r="1" spans="1:10" ht="16.5" thickTop="1" x14ac:dyDescent="0.25">
      <c r="A1" s="84" t="s">
        <v>163</v>
      </c>
      <c r="B1" s="85"/>
      <c r="C1" s="85"/>
      <c r="D1" s="85"/>
      <c r="E1" s="85"/>
      <c r="F1" s="85"/>
      <c r="G1" s="85"/>
      <c r="H1" s="85"/>
      <c r="I1" s="85"/>
      <c r="J1" s="86"/>
    </row>
    <row r="2" spans="1:10" ht="31.5" customHeight="1" x14ac:dyDescent="0.25">
      <c r="A2" s="129" t="s">
        <v>24</v>
      </c>
      <c r="B2" s="131" t="s">
        <v>88</v>
      </c>
      <c r="C2" s="131" t="s">
        <v>89</v>
      </c>
      <c r="D2" s="135" t="s">
        <v>19</v>
      </c>
      <c r="E2" s="135"/>
      <c r="F2" s="136"/>
      <c r="G2" s="137"/>
      <c r="H2" s="137"/>
      <c r="I2" s="131" t="s">
        <v>93</v>
      </c>
      <c r="J2" s="133" t="s">
        <v>94</v>
      </c>
    </row>
    <row r="3" spans="1:10" ht="16.5" thickBot="1" x14ac:dyDescent="0.3">
      <c r="A3" s="130"/>
      <c r="B3" s="132"/>
      <c r="C3" s="132"/>
      <c r="D3" s="69" t="s">
        <v>27</v>
      </c>
      <c r="E3" s="69" t="s">
        <v>28</v>
      </c>
      <c r="F3" s="69" t="s">
        <v>90</v>
      </c>
      <c r="G3" s="69" t="s">
        <v>91</v>
      </c>
      <c r="H3" s="69" t="s">
        <v>92</v>
      </c>
      <c r="I3" s="132"/>
      <c r="J3" s="134"/>
    </row>
    <row r="4" spans="1:10" x14ac:dyDescent="0.25">
      <c r="A4" s="53">
        <v>1</v>
      </c>
      <c r="B4" s="19" t="s">
        <v>95</v>
      </c>
      <c r="C4" s="21">
        <v>8922</v>
      </c>
      <c r="D4" s="33">
        <v>0</v>
      </c>
      <c r="E4" s="22">
        <v>0</v>
      </c>
      <c r="F4" s="33">
        <v>0</v>
      </c>
      <c r="G4" s="33">
        <v>0</v>
      </c>
      <c r="H4" s="33">
        <v>1</v>
      </c>
      <c r="I4" s="33" t="s">
        <v>96</v>
      </c>
      <c r="J4" s="54" t="s">
        <v>97</v>
      </c>
    </row>
    <row r="5" spans="1:10" x14ac:dyDescent="0.25">
      <c r="A5" s="55">
        <f t="shared" ref="A5:A48" si="0">A4+1</f>
        <v>2</v>
      </c>
      <c r="B5" s="14" t="s">
        <v>98</v>
      </c>
      <c r="C5" s="23">
        <v>149245.73000000001</v>
      </c>
      <c r="D5" s="34">
        <v>0</v>
      </c>
      <c r="E5" s="24">
        <v>0</v>
      </c>
      <c r="F5" s="34">
        <v>0</v>
      </c>
      <c r="G5" s="34">
        <v>0</v>
      </c>
      <c r="H5" s="34">
        <v>1</v>
      </c>
      <c r="I5" s="34" t="s">
        <v>96</v>
      </c>
      <c r="J5" s="56" t="s">
        <v>97</v>
      </c>
    </row>
    <row r="6" spans="1:10" x14ac:dyDescent="0.25">
      <c r="A6" s="55">
        <f t="shared" si="0"/>
        <v>3</v>
      </c>
      <c r="B6" s="14" t="s">
        <v>99</v>
      </c>
      <c r="C6" s="25">
        <v>44998.13</v>
      </c>
      <c r="D6" s="34">
        <v>0</v>
      </c>
      <c r="E6" s="24">
        <v>0</v>
      </c>
      <c r="F6" s="34">
        <v>0</v>
      </c>
      <c r="G6" s="34">
        <v>0</v>
      </c>
      <c r="H6" s="34">
        <v>1</v>
      </c>
      <c r="I6" s="34" t="s">
        <v>96</v>
      </c>
      <c r="J6" s="56" t="s">
        <v>97</v>
      </c>
    </row>
    <row r="7" spans="1:10" x14ac:dyDescent="0.25">
      <c r="A7" s="55">
        <f t="shared" si="0"/>
        <v>4</v>
      </c>
      <c r="B7" s="14" t="s">
        <v>100</v>
      </c>
      <c r="C7" s="23">
        <v>18654</v>
      </c>
      <c r="D7" s="34">
        <v>0</v>
      </c>
      <c r="E7" s="24">
        <v>0</v>
      </c>
      <c r="F7" s="34">
        <v>0</v>
      </c>
      <c r="G7" s="34">
        <v>0</v>
      </c>
      <c r="H7" s="34">
        <v>0</v>
      </c>
      <c r="I7" s="34" t="s">
        <v>101</v>
      </c>
      <c r="J7" s="56"/>
    </row>
    <row r="8" spans="1:10" x14ac:dyDescent="0.25">
      <c r="A8" s="55">
        <f t="shared" si="0"/>
        <v>5</v>
      </c>
      <c r="B8" s="14" t="s">
        <v>102</v>
      </c>
      <c r="C8" s="23">
        <v>132987.45000000001</v>
      </c>
      <c r="D8" s="34">
        <v>1</v>
      </c>
      <c r="E8" s="24">
        <v>1</v>
      </c>
      <c r="F8" s="34">
        <v>1</v>
      </c>
      <c r="G8" s="34">
        <v>1</v>
      </c>
      <c r="H8" s="34">
        <v>1</v>
      </c>
      <c r="I8" s="34" t="s">
        <v>96</v>
      </c>
      <c r="J8" s="56" t="s">
        <v>103</v>
      </c>
    </row>
    <row r="9" spans="1:10" x14ac:dyDescent="0.25">
      <c r="A9" s="55">
        <f t="shared" si="0"/>
        <v>6</v>
      </c>
      <c r="B9" s="14" t="s">
        <v>104</v>
      </c>
      <c r="C9" s="23">
        <v>769.98</v>
      </c>
      <c r="D9" s="34">
        <v>0</v>
      </c>
      <c r="E9" s="24">
        <v>0</v>
      </c>
      <c r="F9" s="34">
        <v>0</v>
      </c>
      <c r="G9" s="34">
        <v>0</v>
      </c>
      <c r="H9" s="34">
        <v>1</v>
      </c>
      <c r="I9" s="34" t="s">
        <v>96</v>
      </c>
      <c r="J9" s="56" t="s">
        <v>97</v>
      </c>
    </row>
    <row r="10" spans="1:10" x14ac:dyDescent="0.25">
      <c r="A10" s="55">
        <f t="shared" si="0"/>
        <v>7</v>
      </c>
      <c r="B10" s="14" t="s">
        <v>105</v>
      </c>
      <c r="C10" s="23">
        <v>67843.22</v>
      </c>
      <c r="D10" s="34">
        <v>1</v>
      </c>
      <c r="E10" s="24">
        <v>1</v>
      </c>
      <c r="F10" s="34">
        <v>1</v>
      </c>
      <c r="G10" s="34">
        <v>1</v>
      </c>
      <c r="H10" s="34">
        <v>1</v>
      </c>
      <c r="I10" s="34" t="s">
        <v>96</v>
      </c>
      <c r="J10" s="56" t="s">
        <v>103</v>
      </c>
    </row>
    <row r="11" spans="1:10" x14ac:dyDescent="0.25">
      <c r="A11" s="55">
        <f t="shared" si="0"/>
        <v>8</v>
      </c>
      <c r="B11" s="14" t="s">
        <v>95</v>
      </c>
      <c r="C11" s="23">
        <v>8922</v>
      </c>
      <c r="D11" s="34">
        <v>1</v>
      </c>
      <c r="E11" s="24">
        <v>1</v>
      </c>
      <c r="F11" s="34">
        <v>1</v>
      </c>
      <c r="G11" s="34">
        <v>1</v>
      </c>
      <c r="H11" s="34">
        <v>1</v>
      </c>
      <c r="I11" s="34" t="s">
        <v>96</v>
      </c>
      <c r="J11" s="56" t="s">
        <v>103</v>
      </c>
    </row>
    <row r="12" spans="1:10" x14ac:dyDescent="0.25">
      <c r="A12" s="55">
        <f t="shared" si="0"/>
        <v>9</v>
      </c>
      <c r="B12" s="14" t="s">
        <v>98</v>
      </c>
      <c r="C12" s="23">
        <v>149245.73000000001</v>
      </c>
      <c r="D12" s="34">
        <v>1</v>
      </c>
      <c r="E12" s="24">
        <v>1</v>
      </c>
      <c r="F12" s="34">
        <v>1</v>
      </c>
      <c r="G12" s="34">
        <v>1</v>
      </c>
      <c r="H12" s="34">
        <v>1</v>
      </c>
      <c r="I12" s="34" t="s">
        <v>96</v>
      </c>
      <c r="J12" s="56" t="s">
        <v>103</v>
      </c>
    </row>
    <row r="13" spans="1:10" x14ac:dyDescent="0.25">
      <c r="A13" s="55">
        <f t="shared" si="0"/>
        <v>10</v>
      </c>
      <c r="B13" s="14" t="s">
        <v>99</v>
      </c>
      <c r="C13" s="25">
        <v>44998.13</v>
      </c>
      <c r="D13" s="34">
        <v>0</v>
      </c>
      <c r="E13" s="24">
        <v>0</v>
      </c>
      <c r="F13" s="34">
        <v>0</v>
      </c>
      <c r="G13" s="34">
        <v>0</v>
      </c>
      <c r="H13" s="34">
        <v>1</v>
      </c>
      <c r="I13" s="34" t="s">
        <v>96</v>
      </c>
      <c r="J13" s="56" t="s">
        <v>97</v>
      </c>
    </row>
    <row r="14" spans="1:10" x14ac:dyDescent="0.25">
      <c r="A14" s="55">
        <f t="shared" si="0"/>
        <v>11</v>
      </c>
      <c r="B14" s="14" t="s">
        <v>100</v>
      </c>
      <c r="C14" s="23">
        <v>18654</v>
      </c>
      <c r="D14" s="34">
        <v>0</v>
      </c>
      <c r="E14" s="24">
        <v>0</v>
      </c>
      <c r="F14" s="34">
        <v>0</v>
      </c>
      <c r="G14" s="34">
        <v>0</v>
      </c>
      <c r="H14" s="34">
        <v>1</v>
      </c>
      <c r="I14" s="34" t="s">
        <v>96</v>
      </c>
      <c r="J14" s="56" t="s">
        <v>97</v>
      </c>
    </row>
    <row r="15" spans="1:10" x14ac:dyDescent="0.25">
      <c r="A15" s="55">
        <f t="shared" si="0"/>
        <v>12</v>
      </c>
      <c r="B15" s="14" t="s">
        <v>102</v>
      </c>
      <c r="C15" s="23">
        <v>132987.45000000001</v>
      </c>
      <c r="D15" s="34">
        <v>1</v>
      </c>
      <c r="E15" s="24">
        <v>1</v>
      </c>
      <c r="F15" s="34">
        <v>1</v>
      </c>
      <c r="G15" s="34">
        <v>1</v>
      </c>
      <c r="H15" s="34">
        <v>1</v>
      </c>
      <c r="I15" s="34" t="s">
        <v>96</v>
      </c>
      <c r="J15" s="56" t="s">
        <v>103</v>
      </c>
    </row>
    <row r="16" spans="1:10" x14ac:dyDescent="0.25">
      <c r="A16" s="55">
        <f t="shared" si="0"/>
        <v>13</v>
      </c>
      <c r="B16" s="14" t="s">
        <v>104</v>
      </c>
      <c r="C16" s="23">
        <v>256.35000000000002</v>
      </c>
      <c r="D16" s="34">
        <v>0</v>
      </c>
      <c r="E16" s="24">
        <v>0</v>
      </c>
      <c r="F16" s="34">
        <v>0</v>
      </c>
      <c r="G16" s="34">
        <v>0</v>
      </c>
      <c r="H16" s="34">
        <v>0</v>
      </c>
      <c r="I16" s="34" t="s">
        <v>101</v>
      </c>
      <c r="J16" s="56"/>
    </row>
    <row r="17" spans="1:10" x14ac:dyDescent="0.25">
      <c r="A17" s="55">
        <f t="shared" si="0"/>
        <v>14</v>
      </c>
      <c r="B17" s="14" t="s">
        <v>105</v>
      </c>
      <c r="C17" s="23">
        <v>4563.22</v>
      </c>
      <c r="D17" s="34">
        <v>0</v>
      </c>
      <c r="E17" s="24">
        <v>0</v>
      </c>
      <c r="F17" s="34">
        <v>0</v>
      </c>
      <c r="G17" s="34">
        <v>0</v>
      </c>
      <c r="H17" s="34">
        <v>1</v>
      </c>
      <c r="I17" s="34" t="s">
        <v>96</v>
      </c>
      <c r="J17" s="56" t="s">
        <v>97</v>
      </c>
    </row>
    <row r="18" spans="1:10" x14ac:dyDescent="0.25">
      <c r="A18" s="55">
        <f t="shared" si="0"/>
        <v>15</v>
      </c>
      <c r="B18" s="14" t="s">
        <v>95</v>
      </c>
      <c r="C18" s="23">
        <v>10236.219999999999</v>
      </c>
      <c r="D18" s="34">
        <v>1</v>
      </c>
      <c r="E18" s="24">
        <v>1</v>
      </c>
      <c r="F18" s="34">
        <v>1</v>
      </c>
      <c r="G18" s="34">
        <v>1</v>
      </c>
      <c r="H18" s="34">
        <v>1</v>
      </c>
      <c r="I18" s="34" t="s">
        <v>96</v>
      </c>
      <c r="J18" s="56" t="s">
        <v>103</v>
      </c>
    </row>
    <row r="19" spans="1:10" x14ac:dyDescent="0.25">
      <c r="A19" s="55">
        <f t="shared" si="0"/>
        <v>16</v>
      </c>
      <c r="B19" s="14" t="s">
        <v>98</v>
      </c>
      <c r="C19" s="23">
        <v>105232.22</v>
      </c>
      <c r="D19" s="34">
        <v>0</v>
      </c>
      <c r="E19" s="24">
        <v>0</v>
      </c>
      <c r="F19" s="34">
        <v>0</v>
      </c>
      <c r="G19" s="34">
        <v>0</v>
      </c>
      <c r="H19" s="34">
        <v>1</v>
      </c>
      <c r="I19" s="34" t="s">
        <v>96</v>
      </c>
      <c r="J19" s="56" t="s">
        <v>97</v>
      </c>
    </row>
    <row r="20" spans="1:10" x14ac:dyDescent="0.25">
      <c r="A20" s="55">
        <f t="shared" si="0"/>
        <v>17</v>
      </c>
      <c r="B20" s="14" t="s">
        <v>99</v>
      </c>
      <c r="C20" s="25">
        <v>45123.55</v>
      </c>
      <c r="D20" s="34">
        <v>0</v>
      </c>
      <c r="E20" s="24">
        <v>0</v>
      </c>
      <c r="F20" s="34">
        <v>0</v>
      </c>
      <c r="G20" s="34">
        <v>0</v>
      </c>
      <c r="H20" s="34">
        <v>1</v>
      </c>
      <c r="I20" s="34" t="s">
        <v>96</v>
      </c>
      <c r="J20" s="56" t="s">
        <v>97</v>
      </c>
    </row>
    <row r="21" spans="1:10" x14ac:dyDescent="0.25">
      <c r="A21" s="55">
        <f t="shared" si="0"/>
        <v>18</v>
      </c>
      <c r="B21" s="14" t="s">
        <v>100</v>
      </c>
      <c r="C21" s="23">
        <v>7822.1</v>
      </c>
      <c r="D21" s="34">
        <v>1</v>
      </c>
      <c r="E21" s="24">
        <v>1</v>
      </c>
      <c r="F21" s="34">
        <v>1</v>
      </c>
      <c r="G21" s="34">
        <v>1</v>
      </c>
      <c r="H21" s="34">
        <v>1</v>
      </c>
      <c r="I21" s="34" t="s">
        <v>96</v>
      </c>
      <c r="J21" s="56" t="s">
        <v>103</v>
      </c>
    </row>
    <row r="22" spans="1:10" x14ac:dyDescent="0.25">
      <c r="A22" s="55">
        <f t="shared" si="0"/>
        <v>19</v>
      </c>
      <c r="B22" s="14" t="s">
        <v>102</v>
      </c>
      <c r="C22" s="23">
        <v>456.32</v>
      </c>
      <c r="D22" s="34">
        <v>1</v>
      </c>
      <c r="E22" s="24">
        <v>1</v>
      </c>
      <c r="F22" s="34">
        <v>1</v>
      </c>
      <c r="G22" s="34">
        <v>1</v>
      </c>
      <c r="H22" s="34">
        <v>1</v>
      </c>
      <c r="I22" s="34" t="s">
        <v>96</v>
      </c>
      <c r="J22" s="56" t="s">
        <v>103</v>
      </c>
    </row>
    <row r="23" spans="1:10" x14ac:dyDescent="0.25">
      <c r="A23" s="55">
        <f t="shared" si="0"/>
        <v>20</v>
      </c>
      <c r="B23" s="14" t="s">
        <v>104</v>
      </c>
      <c r="C23" s="23">
        <v>15236.22</v>
      </c>
      <c r="D23" s="34">
        <v>0</v>
      </c>
      <c r="E23" s="24">
        <v>0</v>
      </c>
      <c r="F23" s="34">
        <v>0</v>
      </c>
      <c r="G23" s="34">
        <v>0</v>
      </c>
      <c r="H23" s="34">
        <v>1</v>
      </c>
      <c r="I23" s="34" t="s">
        <v>96</v>
      </c>
      <c r="J23" s="56" t="s">
        <v>97</v>
      </c>
    </row>
    <row r="24" spans="1:10" x14ac:dyDescent="0.25">
      <c r="A24" s="55">
        <f t="shared" si="0"/>
        <v>21</v>
      </c>
      <c r="B24" s="14" t="s">
        <v>105</v>
      </c>
      <c r="C24" s="23">
        <v>47298.559999999998</v>
      </c>
      <c r="D24" s="34">
        <v>1</v>
      </c>
      <c r="E24" s="24">
        <v>1</v>
      </c>
      <c r="F24" s="34">
        <v>1</v>
      </c>
      <c r="G24" s="34">
        <v>1</v>
      </c>
      <c r="H24" s="34">
        <v>1</v>
      </c>
      <c r="I24" s="34" t="s">
        <v>96</v>
      </c>
      <c r="J24" s="56" t="s">
        <v>103</v>
      </c>
    </row>
    <row r="25" spans="1:10" x14ac:dyDescent="0.25">
      <c r="A25" s="55">
        <f t="shared" si="0"/>
        <v>22</v>
      </c>
      <c r="B25" s="14" t="s">
        <v>95</v>
      </c>
      <c r="C25" s="23">
        <v>45632.11</v>
      </c>
      <c r="D25" s="34">
        <v>0</v>
      </c>
      <c r="E25" s="24">
        <v>0</v>
      </c>
      <c r="F25" s="34">
        <v>0</v>
      </c>
      <c r="G25" s="34">
        <v>0</v>
      </c>
      <c r="H25" s="34">
        <v>0</v>
      </c>
      <c r="I25" s="34" t="s">
        <v>101</v>
      </c>
      <c r="J25" s="56"/>
    </row>
    <row r="26" spans="1:10" x14ac:dyDescent="0.25">
      <c r="A26" s="55">
        <f t="shared" si="0"/>
        <v>23</v>
      </c>
      <c r="B26" s="14" t="s">
        <v>98</v>
      </c>
      <c r="C26" s="23">
        <v>149245.73000000001</v>
      </c>
      <c r="D26" s="34">
        <v>0</v>
      </c>
      <c r="E26" s="24">
        <v>0</v>
      </c>
      <c r="F26" s="34">
        <v>0</v>
      </c>
      <c r="G26" s="34">
        <v>0</v>
      </c>
      <c r="H26" s="34">
        <v>1</v>
      </c>
      <c r="I26" s="34" t="s">
        <v>96</v>
      </c>
      <c r="J26" s="56" t="s">
        <v>97</v>
      </c>
    </row>
    <row r="27" spans="1:10" x14ac:dyDescent="0.25">
      <c r="A27" s="55">
        <f t="shared" si="0"/>
        <v>24</v>
      </c>
      <c r="B27" s="14" t="s">
        <v>99</v>
      </c>
      <c r="C27" s="25">
        <v>44998.13</v>
      </c>
      <c r="D27" s="34">
        <v>0</v>
      </c>
      <c r="E27" s="24">
        <v>0</v>
      </c>
      <c r="F27" s="34">
        <v>0</v>
      </c>
      <c r="G27" s="34">
        <v>0</v>
      </c>
      <c r="H27" s="34">
        <v>1</v>
      </c>
      <c r="I27" s="34" t="s">
        <v>96</v>
      </c>
      <c r="J27" s="56" t="s">
        <v>97</v>
      </c>
    </row>
    <row r="28" spans="1:10" x14ac:dyDescent="0.25">
      <c r="A28" s="55">
        <f t="shared" si="0"/>
        <v>25</v>
      </c>
      <c r="B28" s="14" t="s">
        <v>100</v>
      </c>
      <c r="C28" s="23">
        <v>18654</v>
      </c>
      <c r="D28" s="34">
        <v>1</v>
      </c>
      <c r="E28" s="24">
        <v>1</v>
      </c>
      <c r="F28" s="34">
        <v>1</v>
      </c>
      <c r="G28" s="34">
        <v>1</v>
      </c>
      <c r="H28" s="34">
        <v>1</v>
      </c>
      <c r="I28" s="34" t="s">
        <v>96</v>
      </c>
      <c r="J28" s="56" t="s">
        <v>103</v>
      </c>
    </row>
    <row r="29" spans="1:10" x14ac:dyDescent="0.25">
      <c r="A29" s="55">
        <f t="shared" si="0"/>
        <v>26</v>
      </c>
      <c r="B29" s="14" t="s">
        <v>102</v>
      </c>
      <c r="C29" s="23">
        <v>132987.45000000001</v>
      </c>
      <c r="D29" s="34">
        <v>1</v>
      </c>
      <c r="E29" s="24">
        <v>1</v>
      </c>
      <c r="F29" s="34">
        <v>1</v>
      </c>
      <c r="G29" s="34">
        <v>1</v>
      </c>
      <c r="H29" s="34">
        <v>1</v>
      </c>
      <c r="I29" s="34" t="s">
        <v>96</v>
      </c>
      <c r="J29" s="56" t="s">
        <v>103</v>
      </c>
    </row>
    <row r="30" spans="1:10" x14ac:dyDescent="0.25">
      <c r="A30" s="55">
        <f t="shared" si="0"/>
        <v>27</v>
      </c>
      <c r="B30" s="14" t="s">
        <v>104</v>
      </c>
      <c r="C30" s="23">
        <v>769.98</v>
      </c>
      <c r="D30" s="34">
        <v>1</v>
      </c>
      <c r="E30" s="24">
        <v>1</v>
      </c>
      <c r="F30" s="34">
        <v>1</v>
      </c>
      <c r="G30" s="34">
        <v>1</v>
      </c>
      <c r="H30" s="34">
        <v>1</v>
      </c>
      <c r="I30" s="34" t="s">
        <v>96</v>
      </c>
      <c r="J30" s="56" t="s">
        <v>103</v>
      </c>
    </row>
    <row r="31" spans="1:10" x14ac:dyDescent="0.25">
      <c r="A31" s="55">
        <f t="shared" si="0"/>
        <v>28</v>
      </c>
      <c r="B31" s="14" t="s">
        <v>105</v>
      </c>
      <c r="C31" s="23">
        <v>122444.33</v>
      </c>
      <c r="D31" s="34">
        <v>1</v>
      </c>
      <c r="E31" s="24">
        <v>1</v>
      </c>
      <c r="F31" s="34">
        <v>1</v>
      </c>
      <c r="G31" s="34">
        <v>1</v>
      </c>
      <c r="H31" s="34">
        <v>1</v>
      </c>
      <c r="I31" s="34" t="s">
        <v>96</v>
      </c>
      <c r="J31" s="56" t="s">
        <v>103</v>
      </c>
    </row>
    <row r="32" spans="1:10" x14ac:dyDescent="0.25">
      <c r="A32" s="55">
        <f t="shared" si="0"/>
        <v>29</v>
      </c>
      <c r="B32" s="14" t="s">
        <v>95</v>
      </c>
      <c r="C32" s="23">
        <v>8922</v>
      </c>
      <c r="D32" s="34">
        <v>0</v>
      </c>
      <c r="E32" s="24">
        <v>0</v>
      </c>
      <c r="F32" s="34">
        <v>0</v>
      </c>
      <c r="G32" s="34">
        <v>0</v>
      </c>
      <c r="H32" s="34">
        <v>0</v>
      </c>
      <c r="I32" s="34" t="s">
        <v>101</v>
      </c>
      <c r="J32" s="56"/>
    </row>
    <row r="33" spans="1:10" x14ac:dyDescent="0.25">
      <c r="A33" s="55">
        <f t="shared" si="0"/>
        <v>30</v>
      </c>
      <c r="B33" s="14" t="s">
        <v>98</v>
      </c>
      <c r="C33" s="23">
        <v>149245.73000000001</v>
      </c>
      <c r="D33" s="34">
        <v>0</v>
      </c>
      <c r="E33" s="24">
        <v>0</v>
      </c>
      <c r="F33" s="34">
        <v>0</v>
      </c>
      <c r="G33" s="34">
        <v>0</v>
      </c>
      <c r="H33" s="34">
        <v>1</v>
      </c>
      <c r="I33" s="34" t="s">
        <v>96</v>
      </c>
      <c r="J33" s="56" t="s">
        <v>97</v>
      </c>
    </row>
    <row r="34" spans="1:10" x14ac:dyDescent="0.25">
      <c r="A34" s="55">
        <f t="shared" si="0"/>
        <v>31</v>
      </c>
      <c r="B34" s="14" t="s">
        <v>99</v>
      </c>
      <c r="C34" s="25">
        <v>44998.13</v>
      </c>
      <c r="D34" s="34">
        <v>1</v>
      </c>
      <c r="E34" s="24">
        <v>1</v>
      </c>
      <c r="F34" s="34">
        <v>1</v>
      </c>
      <c r="G34" s="34">
        <v>1</v>
      </c>
      <c r="H34" s="34">
        <v>1</v>
      </c>
      <c r="I34" s="34" t="s">
        <v>96</v>
      </c>
      <c r="J34" s="56" t="s">
        <v>103</v>
      </c>
    </row>
    <row r="35" spans="1:10" x14ac:dyDescent="0.25">
      <c r="A35" s="55">
        <f t="shared" si="0"/>
        <v>32</v>
      </c>
      <c r="B35" s="14" t="s">
        <v>100</v>
      </c>
      <c r="C35" s="23">
        <v>18654</v>
      </c>
      <c r="D35" s="34">
        <v>0</v>
      </c>
      <c r="E35" s="24">
        <v>0</v>
      </c>
      <c r="F35" s="34">
        <v>0</v>
      </c>
      <c r="G35" s="34">
        <v>0</v>
      </c>
      <c r="H35" s="34">
        <v>1</v>
      </c>
      <c r="I35" s="34" t="s">
        <v>96</v>
      </c>
      <c r="J35" s="56" t="s">
        <v>97</v>
      </c>
    </row>
    <row r="36" spans="1:10" x14ac:dyDescent="0.25">
      <c r="A36" s="55">
        <f t="shared" si="0"/>
        <v>33</v>
      </c>
      <c r="B36" s="14" t="s">
        <v>102</v>
      </c>
      <c r="C36" s="23">
        <v>132987.45000000001</v>
      </c>
      <c r="D36" s="34">
        <v>0</v>
      </c>
      <c r="E36" s="24">
        <v>0</v>
      </c>
      <c r="F36" s="34">
        <v>0</v>
      </c>
      <c r="G36" s="34">
        <v>0</v>
      </c>
      <c r="H36" s="34">
        <v>1</v>
      </c>
      <c r="I36" s="34" t="s">
        <v>96</v>
      </c>
      <c r="J36" s="56" t="s">
        <v>97</v>
      </c>
    </row>
    <row r="37" spans="1:10" x14ac:dyDescent="0.25">
      <c r="A37" s="55">
        <f t="shared" si="0"/>
        <v>34</v>
      </c>
      <c r="B37" s="14" t="s">
        <v>104</v>
      </c>
      <c r="C37" s="23">
        <v>769.98</v>
      </c>
      <c r="D37" s="34">
        <v>0</v>
      </c>
      <c r="E37" s="24">
        <v>0</v>
      </c>
      <c r="F37" s="34">
        <v>0</v>
      </c>
      <c r="G37" s="34">
        <v>0</v>
      </c>
      <c r="H37" s="34">
        <v>1</v>
      </c>
      <c r="I37" s="34" t="s">
        <v>96</v>
      </c>
      <c r="J37" s="56" t="s">
        <v>97</v>
      </c>
    </row>
    <row r="38" spans="1:10" x14ac:dyDescent="0.25">
      <c r="A38" s="55">
        <f t="shared" si="0"/>
        <v>35</v>
      </c>
      <c r="B38" s="14" t="s">
        <v>105</v>
      </c>
      <c r="C38" s="23">
        <v>67843.22</v>
      </c>
      <c r="D38" s="34">
        <v>0</v>
      </c>
      <c r="E38" s="24">
        <v>0</v>
      </c>
      <c r="F38" s="34">
        <v>0</v>
      </c>
      <c r="G38" s="34">
        <v>0</v>
      </c>
      <c r="H38" s="34">
        <v>0</v>
      </c>
      <c r="I38" s="34" t="s">
        <v>101</v>
      </c>
      <c r="J38" s="56"/>
    </row>
    <row r="39" spans="1:10" x14ac:dyDescent="0.25">
      <c r="A39" s="55">
        <f t="shared" si="0"/>
        <v>36</v>
      </c>
      <c r="B39" s="14" t="s">
        <v>95</v>
      </c>
      <c r="C39" s="23">
        <v>8922</v>
      </c>
      <c r="D39" s="34">
        <v>0</v>
      </c>
      <c r="E39" s="24">
        <v>0</v>
      </c>
      <c r="F39" s="34">
        <v>0</v>
      </c>
      <c r="G39" s="34">
        <v>0</v>
      </c>
      <c r="H39" s="34">
        <v>0</v>
      </c>
      <c r="I39" s="34" t="s">
        <v>101</v>
      </c>
      <c r="J39" s="56"/>
    </row>
    <row r="40" spans="1:10" x14ac:dyDescent="0.25">
      <c r="A40" s="55">
        <f t="shared" si="0"/>
        <v>37</v>
      </c>
      <c r="B40" s="14" t="s">
        <v>98</v>
      </c>
      <c r="C40" s="23">
        <v>149245.73000000001</v>
      </c>
      <c r="D40" s="34">
        <v>1</v>
      </c>
      <c r="E40" s="24">
        <v>1</v>
      </c>
      <c r="F40" s="34">
        <v>1</v>
      </c>
      <c r="G40" s="34">
        <v>1</v>
      </c>
      <c r="H40" s="34">
        <v>1</v>
      </c>
      <c r="I40" s="34" t="s">
        <v>96</v>
      </c>
      <c r="J40" s="56" t="s">
        <v>103</v>
      </c>
    </row>
    <row r="41" spans="1:10" x14ac:dyDescent="0.25">
      <c r="A41" s="55">
        <f t="shared" si="0"/>
        <v>38</v>
      </c>
      <c r="B41" s="14" t="s">
        <v>106</v>
      </c>
      <c r="C41" s="25">
        <v>56322.12</v>
      </c>
      <c r="D41" s="34">
        <v>0</v>
      </c>
      <c r="E41" s="24">
        <v>0</v>
      </c>
      <c r="F41" s="34">
        <v>0</v>
      </c>
      <c r="G41" s="34">
        <v>0</v>
      </c>
      <c r="H41" s="34">
        <v>0</v>
      </c>
      <c r="I41" s="34" t="s">
        <v>101</v>
      </c>
      <c r="J41" s="56"/>
    </row>
    <row r="42" spans="1:10" x14ac:dyDescent="0.25">
      <c r="A42" s="55">
        <f t="shared" si="0"/>
        <v>39</v>
      </c>
      <c r="B42" s="14" t="s">
        <v>107</v>
      </c>
      <c r="C42" s="25">
        <v>2563.88</v>
      </c>
      <c r="D42" s="34">
        <v>0</v>
      </c>
      <c r="E42" s="24">
        <v>0</v>
      </c>
      <c r="F42" s="34">
        <v>0</v>
      </c>
      <c r="G42" s="34">
        <v>0</v>
      </c>
      <c r="H42" s="34">
        <v>1</v>
      </c>
      <c r="I42" s="34" t="s">
        <v>96</v>
      </c>
      <c r="J42" s="56" t="s">
        <v>97</v>
      </c>
    </row>
    <row r="43" spans="1:10" x14ac:dyDescent="0.25">
      <c r="A43" s="55">
        <f t="shared" si="0"/>
        <v>40</v>
      </c>
      <c r="B43" s="14" t="s">
        <v>108</v>
      </c>
      <c r="C43" s="25">
        <v>856.14</v>
      </c>
      <c r="D43" s="34">
        <v>0</v>
      </c>
      <c r="E43" s="24">
        <v>0</v>
      </c>
      <c r="F43" s="34">
        <v>0</v>
      </c>
      <c r="G43" s="34">
        <v>0</v>
      </c>
      <c r="H43" s="34">
        <v>1</v>
      </c>
      <c r="I43" s="34" t="s">
        <v>96</v>
      </c>
      <c r="J43" s="56" t="s">
        <v>97</v>
      </c>
    </row>
    <row r="44" spans="1:10" x14ac:dyDescent="0.25">
      <c r="A44" s="55">
        <f t="shared" si="0"/>
        <v>41</v>
      </c>
      <c r="B44" s="14" t="s">
        <v>109</v>
      </c>
      <c r="C44" s="25">
        <v>26356.89</v>
      </c>
      <c r="D44" s="34">
        <v>1</v>
      </c>
      <c r="E44" s="24">
        <v>1</v>
      </c>
      <c r="F44" s="34">
        <v>1</v>
      </c>
      <c r="G44" s="34">
        <v>1</v>
      </c>
      <c r="H44" s="34">
        <v>1</v>
      </c>
      <c r="I44" s="34" t="s">
        <v>96</v>
      </c>
      <c r="J44" s="56" t="s">
        <v>103</v>
      </c>
    </row>
    <row r="45" spans="1:10" x14ac:dyDescent="0.25">
      <c r="A45" s="55">
        <f t="shared" si="0"/>
        <v>42</v>
      </c>
      <c r="B45" s="14" t="s">
        <v>100</v>
      </c>
      <c r="C45" s="23">
        <v>1200</v>
      </c>
      <c r="D45" s="34">
        <v>0</v>
      </c>
      <c r="E45" s="24">
        <v>0</v>
      </c>
      <c r="F45" s="34">
        <v>0</v>
      </c>
      <c r="G45" s="34">
        <v>0</v>
      </c>
      <c r="H45" s="34">
        <v>1</v>
      </c>
      <c r="I45" s="34" t="s">
        <v>96</v>
      </c>
      <c r="J45" s="56" t="s">
        <v>97</v>
      </c>
    </row>
    <row r="46" spans="1:10" x14ac:dyDescent="0.25">
      <c r="A46" s="55">
        <f t="shared" si="0"/>
        <v>43</v>
      </c>
      <c r="B46" s="14" t="s">
        <v>102</v>
      </c>
      <c r="C46" s="23">
        <v>879.29</v>
      </c>
      <c r="D46" s="34">
        <v>0</v>
      </c>
      <c r="E46" s="24">
        <v>0</v>
      </c>
      <c r="F46" s="34">
        <v>0</v>
      </c>
      <c r="G46" s="34">
        <v>0</v>
      </c>
      <c r="H46" s="34">
        <v>1</v>
      </c>
      <c r="I46" s="34" t="s">
        <v>96</v>
      </c>
      <c r="J46" s="56" t="s">
        <v>97</v>
      </c>
    </row>
    <row r="47" spans="1:10" x14ac:dyDescent="0.25">
      <c r="A47" s="55">
        <f t="shared" si="0"/>
        <v>44</v>
      </c>
      <c r="B47" s="14" t="s">
        <v>104</v>
      </c>
      <c r="C47" s="23">
        <v>45888.36</v>
      </c>
      <c r="D47" s="34">
        <v>1</v>
      </c>
      <c r="E47" s="24">
        <v>1</v>
      </c>
      <c r="F47" s="34">
        <v>1</v>
      </c>
      <c r="G47" s="34">
        <v>1</v>
      </c>
      <c r="H47" s="34">
        <v>1</v>
      </c>
      <c r="I47" s="34" t="s">
        <v>96</v>
      </c>
      <c r="J47" s="56" t="s">
        <v>103</v>
      </c>
    </row>
    <row r="48" spans="1:10" x14ac:dyDescent="0.25">
      <c r="A48" s="55">
        <f t="shared" si="0"/>
        <v>45</v>
      </c>
      <c r="B48" s="14" t="s">
        <v>105</v>
      </c>
      <c r="C48" s="23">
        <v>365255</v>
      </c>
      <c r="D48" s="34">
        <v>0</v>
      </c>
      <c r="E48" s="24">
        <v>0</v>
      </c>
      <c r="F48" s="34">
        <v>0</v>
      </c>
      <c r="G48" s="34">
        <v>0</v>
      </c>
      <c r="H48" s="34">
        <v>0</v>
      </c>
      <c r="I48" s="34" t="s">
        <v>101</v>
      </c>
      <c r="J48" s="56"/>
    </row>
    <row r="49" spans="1:10" x14ac:dyDescent="0.25">
      <c r="A49" s="57"/>
      <c r="B49" s="26"/>
      <c r="C49" s="11" t="s">
        <v>30</v>
      </c>
      <c r="D49" s="35">
        <f>SUM(D4:D48)</f>
        <v>17</v>
      </c>
      <c r="E49" s="35">
        <f>SUM(E4:E48)</f>
        <v>17</v>
      </c>
      <c r="F49" s="35">
        <f>SUM(F4:F48)</f>
        <v>17</v>
      </c>
      <c r="G49" s="35">
        <f>SUM(G4:G48)</f>
        <v>17</v>
      </c>
      <c r="H49" s="35">
        <f>SUM(H4:H48)</f>
        <v>37</v>
      </c>
      <c r="I49" s="35"/>
      <c r="J49" s="58"/>
    </row>
    <row r="50" spans="1:10" x14ac:dyDescent="0.25">
      <c r="A50" s="59"/>
      <c r="B50" s="60"/>
      <c r="C50" s="60"/>
      <c r="D50" s="60"/>
      <c r="E50" s="60"/>
      <c r="F50" s="60"/>
      <c r="G50" s="60"/>
      <c r="H50" s="60"/>
      <c r="I50" s="60"/>
      <c r="J50" s="58"/>
    </row>
    <row r="51" spans="1:10" ht="15.75" customHeight="1" x14ac:dyDescent="0.25">
      <c r="A51" s="127" t="s">
        <v>65</v>
      </c>
      <c r="B51" s="128"/>
      <c r="C51" s="52"/>
      <c r="D51" s="27"/>
      <c r="E51" s="27"/>
      <c r="F51" s="27"/>
      <c r="G51" s="60"/>
      <c r="H51" s="27"/>
      <c r="I51" s="27"/>
      <c r="J51" s="58"/>
    </row>
    <row r="52" spans="1:10" ht="15.75" customHeight="1" x14ac:dyDescent="0.25">
      <c r="A52" s="61">
        <v>0</v>
      </c>
      <c r="B52" s="31" t="s">
        <v>110</v>
      </c>
      <c r="C52" s="50"/>
      <c r="D52" s="51"/>
      <c r="E52" s="51"/>
      <c r="F52" s="51"/>
      <c r="G52" s="60"/>
      <c r="H52" s="20"/>
      <c r="I52" s="20"/>
      <c r="J52" s="58"/>
    </row>
    <row r="53" spans="1:10" ht="15.75" customHeight="1" thickBot="1" x14ac:dyDescent="0.3">
      <c r="A53" s="62">
        <v>1</v>
      </c>
      <c r="B53" s="63" t="s">
        <v>111</v>
      </c>
      <c r="C53" s="64"/>
      <c r="D53" s="65"/>
      <c r="E53" s="65"/>
      <c r="F53" s="65"/>
      <c r="G53" s="66"/>
      <c r="H53" s="67"/>
      <c r="I53" s="67"/>
      <c r="J53" s="68"/>
    </row>
    <row r="54" spans="1:10" ht="16.5" thickTop="1" x14ac:dyDescent="0.25"/>
  </sheetData>
  <mergeCells count="8">
    <mergeCell ref="A51:B51"/>
    <mergeCell ref="A1:J1"/>
    <mergeCell ref="A2:A3"/>
    <mergeCell ref="B2:B3"/>
    <mergeCell ref="C2:C3"/>
    <mergeCell ref="I2:I3"/>
    <mergeCell ref="J2:J3"/>
    <mergeCell ref="D2:H2"/>
  </mergeCells>
  <printOptions horizontalCentered="1"/>
  <pageMargins left="0.5" right="0.5" top="0.75" bottom="0.75" header="0.3" footer="0.3"/>
  <pageSetup scale="82" firstPageNumber="7" orientation="portrait" useFirstPageNumber="1" r:id="rId1"/>
  <headerFooter>
    <oddHeader>&amp;C&amp;"-,Bold"EXAMPLE</oddHeader>
    <oddFooter>&amp;LExample – Test Plan and Test Results – Activities 1.3.3 and 1.3.4 (Reporting Entity)/1.5.3, 1.5.4, and 1.5.5 (Service Provider)&amp;R&amp;P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6"/>
  <sheetViews>
    <sheetView workbookViewId="0">
      <selection sqref="A1:F1"/>
    </sheetView>
  </sheetViews>
  <sheetFormatPr defaultRowHeight="15.75" x14ac:dyDescent="0.25"/>
  <cols>
    <col min="1" max="1" width="3.28515625" style="1" bestFit="1" customWidth="1"/>
    <col min="2" max="2" width="29" style="1" customWidth="1"/>
    <col min="3" max="3" width="43.140625" style="1" customWidth="1"/>
    <col min="4" max="4" width="2.140625" style="1" customWidth="1"/>
    <col min="5" max="5" width="16.42578125" style="1" customWidth="1"/>
    <col min="6" max="6" width="17" style="1" customWidth="1"/>
    <col min="7" max="16382" width="9.140625" style="1"/>
    <col min="16383" max="16384" width="78.7109375" style="1" hidden="1" customWidth="1"/>
  </cols>
  <sheetData>
    <row r="1" spans="1:6 16383:16383" ht="16.5" thickTop="1" x14ac:dyDescent="0.25">
      <c r="A1" s="84" t="s">
        <v>161</v>
      </c>
      <c r="B1" s="85"/>
      <c r="C1" s="85"/>
      <c r="D1" s="85"/>
      <c r="E1" s="85"/>
      <c r="F1" s="86"/>
    </row>
    <row r="2" spans="1:6 16383:16383" x14ac:dyDescent="0.25">
      <c r="A2" s="46">
        <v>1</v>
      </c>
      <c r="B2" s="30" t="s">
        <v>0</v>
      </c>
      <c r="C2" s="32" t="s">
        <v>112</v>
      </c>
      <c r="D2" s="2">
        <v>4</v>
      </c>
      <c r="E2" s="30" t="s">
        <v>1</v>
      </c>
      <c r="F2" s="47" t="s">
        <v>113</v>
      </c>
      <c r="XFC2" s="44" t="str">
        <f>C2</f>
        <v>DoD Component - Base # 1</v>
      </c>
    </row>
    <row r="3" spans="1:6 16383:16383" ht="31.5" x14ac:dyDescent="0.25">
      <c r="A3" s="46">
        <f>A2+1</f>
        <v>2</v>
      </c>
      <c r="B3" s="30" t="s">
        <v>2</v>
      </c>
      <c r="C3" s="32" t="s">
        <v>114</v>
      </c>
      <c r="D3" s="2">
        <v>5</v>
      </c>
      <c r="E3" s="30" t="s">
        <v>3</v>
      </c>
      <c r="F3" s="47" t="s">
        <v>69</v>
      </c>
      <c r="XFC3" s="44" t="str">
        <f t="shared" ref="XFC3:XFC26" si="0">C3</f>
        <v>Property, Plant and Equipment - Balance Sheet</v>
      </c>
    </row>
    <row r="4" spans="1:6 16383:16383" ht="31.5" x14ac:dyDescent="0.25">
      <c r="A4" s="46">
        <f t="shared" ref="A4:A25" si="1">A3+1</f>
        <v>3</v>
      </c>
      <c r="B4" s="30" t="s">
        <v>155</v>
      </c>
      <c r="C4" s="32" t="s">
        <v>115</v>
      </c>
      <c r="D4" s="2">
        <v>6</v>
      </c>
      <c r="E4" s="30" t="s">
        <v>4</v>
      </c>
      <c r="F4" s="47" t="s">
        <v>116</v>
      </c>
      <c r="XFC4" s="44" t="str">
        <f t="shared" si="0"/>
        <v>Acquire to Retire/Property, Plant, and Equipment/General Equipment (GE)</v>
      </c>
    </row>
    <row r="5" spans="1:6 16383:16383" ht="31.5" x14ac:dyDescent="0.25">
      <c r="A5" s="46">
        <v>7</v>
      </c>
      <c r="B5" s="30" t="s">
        <v>5</v>
      </c>
      <c r="C5" s="121" t="s">
        <v>117</v>
      </c>
      <c r="D5" s="138"/>
      <c r="E5" s="138"/>
      <c r="F5" s="139"/>
      <c r="XFC5" s="44" t="str">
        <f t="shared" si="0"/>
        <v>Existence and Completeness</v>
      </c>
    </row>
    <row r="6" spans="1:6 16383:16383" ht="63" x14ac:dyDescent="0.25">
      <c r="A6" s="46">
        <f t="shared" si="1"/>
        <v>8</v>
      </c>
      <c r="B6" s="30" t="s">
        <v>6</v>
      </c>
      <c r="C6" s="121" t="s">
        <v>118</v>
      </c>
      <c r="D6" s="138"/>
      <c r="E6" s="138"/>
      <c r="F6" s="139"/>
      <c r="XFC6" s="44" t="str">
        <f t="shared" si="0"/>
        <v xml:space="preserve">1. Recorded assets do not exist at a given date (E&amp;C ROMM # 3)
2. Assets of the reporting entity exist but are omitted from the APSR and/or summary schedules (E&amp;C ROMM # 7)
</v>
      </c>
    </row>
    <row r="7" spans="1:6 16383:16383" ht="63" x14ac:dyDescent="0.25">
      <c r="A7" s="46">
        <f t="shared" si="1"/>
        <v>9</v>
      </c>
      <c r="B7" s="30" t="s">
        <v>7</v>
      </c>
      <c r="C7" s="121" t="s">
        <v>119</v>
      </c>
      <c r="D7" s="138"/>
      <c r="E7" s="138"/>
      <c r="F7" s="139"/>
      <c r="XFC7" s="44" t="str">
        <f t="shared" si="0"/>
        <v xml:space="preserve">1. Recorded assets exist at a given date (E&amp;C FRO # 3)
2. All existing assets, as of the reporting date, including property in the custody of third parties, are included in the general ledger (E&amp;C FRO #6)
</v>
      </c>
    </row>
    <row r="8" spans="1:6 16383:16383" ht="393.75" x14ac:dyDescent="0.25">
      <c r="A8" s="46">
        <f t="shared" si="1"/>
        <v>10</v>
      </c>
      <c r="B8" s="30" t="s">
        <v>8</v>
      </c>
      <c r="C8" s="121" t="s">
        <v>120</v>
      </c>
      <c r="D8" s="138"/>
      <c r="E8" s="138"/>
      <c r="F8" s="139"/>
      <c r="XFC8" s="44" t="str">
        <f t="shared" si="0"/>
        <v xml:space="preserve">Annually, the Accountable Property Officer (APO) provides a listing of General Equipment (GE) assets (that has been reconciled to the APSR and financial statements)  to the Property Custodians at the installation.  The APO provides comprehensive instructions for conducting the counts. The "DD Form ABC" has all the key financial management data fields (i.e., serial number, barcode, description of item, warehouse location) for each item to be inventoried.  
The Property Custodians locates each item on "DD Form ABC".  As part of the inventory, the Property Custodians verify the existence, location, and condition of all GE items, confirming these items by initialing and dating the appropriate space on DD Form ABC. In addition, Property Custodians then look for items that are at the installation facility, but are not listed in Form ABC -- these items are reviewed to determine whether they should included in the GE Asset listing or not.  The Property Custodian documents any required adjustment (e.g., item on Form ABC but does not exist, item at installation warehouse but not Form ABC).  The Property Custodian signs and dates "DD Form ABC," indicating that he/she conducted the inventory procedures accurately.  
The Property Custodian's Supervisor verifies the accuracy of the inventory by randomly selecting items verified by the Property Custodian on "DD Form ABC." The Supervisor also reviews and either approves or rejects all proposed adjustments to property records. Upon verification of the GE and review of adjustments, the Supervisor signs and dates the appropriate section on "DD Form ABC."
</v>
      </c>
    </row>
    <row r="9" spans="1:6 16383:16383" ht="47.25" x14ac:dyDescent="0.25">
      <c r="A9" s="46">
        <f t="shared" si="1"/>
        <v>11</v>
      </c>
      <c r="B9" s="30" t="s">
        <v>9</v>
      </c>
      <c r="C9" s="121" t="s">
        <v>121</v>
      </c>
      <c r="D9" s="140"/>
      <c r="E9" s="140"/>
      <c r="F9" s="141"/>
      <c r="XFC9" s="44" t="str">
        <f t="shared" si="0"/>
        <v>To determine whether the annual inventory count sheets, indicating completion of inventory counts, are prepared timely and evidence of Supervisory review exists to demonstrate accuracy of the recorded items.</v>
      </c>
    </row>
    <row r="10" spans="1:6 16383:16383" x14ac:dyDescent="0.25">
      <c r="A10" s="46">
        <f t="shared" si="1"/>
        <v>12</v>
      </c>
      <c r="B10" s="30" t="s">
        <v>10</v>
      </c>
      <c r="C10" s="121" t="s">
        <v>122</v>
      </c>
      <c r="D10" s="138"/>
      <c r="E10" s="138"/>
      <c r="F10" s="139"/>
      <c r="XFC10" s="44" t="str">
        <f t="shared" si="0"/>
        <v>Manual - Dependent on System Generated Information</v>
      </c>
    </row>
    <row r="11" spans="1:6 16383:16383" x14ac:dyDescent="0.25">
      <c r="A11" s="46">
        <f t="shared" si="1"/>
        <v>13</v>
      </c>
      <c r="B11" s="30" t="s">
        <v>11</v>
      </c>
      <c r="C11" s="121" t="s">
        <v>123</v>
      </c>
      <c r="D11" s="138"/>
      <c r="E11" s="138"/>
      <c r="F11" s="139"/>
      <c r="XFC11" s="44" t="str">
        <f t="shared" si="0"/>
        <v>Annual (1 Time per Year) -- at 12 locations; 12 completed count sheets.</v>
      </c>
    </row>
    <row r="12" spans="1:6 16383:16383" x14ac:dyDescent="0.25">
      <c r="A12" s="46">
        <f t="shared" si="1"/>
        <v>14</v>
      </c>
      <c r="B12" s="30" t="s">
        <v>12</v>
      </c>
      <c r="C12" s="121" t="s">
        <v>124</v>
      </c>
      <c r="D12" s="121"/>
      <c r="E12" s="121"/>
      <c r="F12" s="122"/>
      <c r="XFC12" s="44" t="str">
        <f t="shared" si="0"/>
        <v>October 1, 2011 to September 30, 2012</v>
      </c>
    </row>
    <row r="13" spans="1:6 16383:16383" x14ac:dyDescent="0.25">
      <c r="A13" s="46">
        <f t="shared" si="1"/>
        <v>15</v>
      </c>
      <c r="B13" s="30" t="s">
        <v>13</v>
      </c>
      <c r="C13" s="121" t="s">
        <v>80</v>
      </c>
      <c r="D13" s="121"/>
      <c r="E13" s="121"/>
      <c r="F13" s="122"/>
      <c r="XFC13" s="44" t="str">
        <f t="shared" si="0"/>
        <v>Reperformance</v>
      </c>
    </row>
    <row r="14" spans="1:6 16383:16383" ht="126" x14ac:dyDescent="0.25">
      <c r="A14" s="46">
        <f t="shared" si="1"/>
        <v>16</v>
      </c>
      <c r="B14" s="30" t="s">
        <v>14</v>
      </c>
      <c r="C14" s="121" t="s">
        <v>125</v>
      </c>
      <c r="D14" s="121"/>
      <c r="E14" s="121"/>
      <c r="F14" s="122"/>
      <c r="XFC14" s="44" t="str">
        <f t="shared" si="0"/>
        <v>Considering that the control activity is performed once per year at 12 different warehouse locations, our population of inventory counts to conduct the test of control is 12 locations. We randomly selected 3 warehouse locations at which to observe the count being performed and examine related documentation to support existence and completeness of assets. In addition, we randomly selected 45 of the assets that were counted at each warehouse (Note: there are thousand of assets stored at each warehouse location) to verify whether they exist and are recorded in the APSR completely and accurately.</v>
      </c>
    </row>
    <row r="15" spans="1:6 16383:16383" ht="47.25" x14ac:dyDescent="0.25">
      <c r="A15" s="46">
        <f t="shared" si="1"/>
        <v>17</v>
      </c>
      <c r="B15" s="30" t="s">
        <v>15</v>
      </c>
      <c r="C15" s="121" t="s">
        <v>82</v>
      </c>
      <c r="D15" s="121"/>
      <c r="E15" s="121"/>
      <c r="F15" s="122"/>
      <c r="XFC15" s="44" t="str">
        <f t="shared" si="0"/>
        <v xml:space="preserve">In accordance with sampling guidance prescribed by the April 2015 FIAR Guidance, we chose random sampling as our sampling technique, and selected a simple random sample using Microsoft Excel. </v>
      </c>
    </row>
    <row r="16" spans="1:6 16383:16383" ht="63" x14ac:dyDescent="0.25">
      <c r="A16" s="46">
        <f t="shared" si="1"/>
        <v>18</v>
      </c>
      <c r="B16" s="30" t="s">
        <v>16</v>
      </c>
      <c r="C16" s="121" t="s">
        <v>126</v>
      </c>
      <c r="D16" s="121"/>
      <c r="E16" s="121"/>
      <c r="F16" s="122"/>
      <c r="XFC16" s="44" t="str">
        <f t="shared" si="0"/>
        <v>Our total sample size is 3, since we chose three locations at which to perform testing. Within each of these locations, we chose a random sample of 45 asset items that were counted at each warehouse (Note: there are thousands of assets stored at each warehouse) (See #16 above)</v>
      </c>
    </row>
    <row r="17" spans="1:6 16383:16383" ht="63" x14ac:dyDescent="0.25">
      <c r="A17" s="46">
        <f t="shared" si="1"/>
        <v>19</v>
      </c>
      <c r="B17" s="30" t="s">
        <v>160</v>
      </c>
      <c r="C17" s="121" t="s">
        <v>127</v>
      </c>
      <c r="D17" s="121"/>
      <c r="E17" s="121"/>
      <c r="F17" s="122"/>
      <c r="XFC17" s="44" t="str">
        <f t="shared" si="0"/>
        <v xml:space="preserve">Our total population of inventory counts to test was 12 since the control operates at 12 warehouse locations. Based on the Department's sampling guidance, we randomly chose three warehouse locations to conduct our control test. The acceptable number of deviations for a sample size of three is 0. </v>
      </c>
    </row>
    <row r="18" spans="1:6 16383:16383" x14ac:dyDescent="0.25">
      <c r="A18" s="46">
        <f t="shared" si="1"/>
        <v>20</v>
      </c>
      <c r="B18" s="30" t="s">
        <v>18</v>
      </c>
      <c r="C18" s="121" t="s">
        <v>128</v>
      </c>
      <c r="D18" s="121"/>
      <c r="E18" s="121"/>
      <c r="F18" s="122"/>
      <c r="XFC18" s="44" t="str">
        <f t="shared" si="0"/>
        <v>DoD Component - Base # 1, 6, and 9</v>
      </c>
    </row>
    <row r="19" spans="1:6 16383:16383" ht="236.25" x14ac:dyDescent="0.25">
      <c r="A19" s="46">
        <f t="shared" si="1"/>
        <v>21</v>
      </c>
      <c r="B19" s="30" t="s">
        <v>56</v>
      </c>
      <c r="C19" s="121" t="s">
        <v>129</v>
      </c>
      <c r="D19" s="121"/>
      <c r="E19" s="121"/>
      <c r="F19" s="122"/>
      <c r="XFC19" s="44" t="str">
        <f t="shared" si="0"/>
        <v xml:space="preserve">For the three locations selected for testing, verify the following:
A. The Property Custodians signed and dated the DD Form ABC, confirming that they performed the asset counts to verify the existence and completeness of asset items.
B. The Supervisor reviewed and approved the inventory count performed, as well as any proposed adjustments, and documented his review/approval by signing/dating DD Form ABC.
C. Select 45 assets from the APSR at each of the three warehouse locations and verify that the assets exist. If they do not exist, confirm that the items were appropriately transferred or disposed, and that sufficient documentation exists to support their transfer/disposal. 
D. Select 45 asset items on the floor of each of the three warehouse locations selected for testing and verify that the assets are recorded in the APSR and GL. For assets not recorded in APSR and GL, ensure that the Property Custodians researched reason for omission and proposed appropriate adjusting entries. </v>
      </c>
    </row>
    <row r="20" spans="1:6 16383:16383" ht="267.75" x14ac:dyDescent="0.25">
      <c r="A20" s="46">
        <f t="shared" si="1"/>
        <v>22</v>
      </c>
      <c r="B20" s="30" t="s">
        <v>58</v>
      </c>
      <c r="C20" s="119" t="s">
        <v>159</v>
      </c>
      <c r="D20" s="119"/>
      <c r="E20" s="119"/>
      <c r="F20" s="120"/>
      <c r="XFC20" s="44" t="str">
        <f t="shared" si="0"/>
        <v>Physically observer GE asset counts being performed and examine documentation to ensure that: 
Attribute A. Physically inventory count was conducted at fiscal year end, or shortly thereafter (Within 10 business days of the end of the fiscal year). Property custodians signed and dated the DD Form ABC, confirming that they performed the asset counts to verify the existence and completeness of asset items.
Attribute B. Evidence exists to support warehouse supervisor's review and approval of inventory count and supporting adjusting entries to property records (i.e., initials and date on Form 85A)
Attribute C. All 45 assets selected from the APSR for testing exist at the warehouse . In cases where they do not exist, they have been appropriately transferred or disposed, and sufficient documentation exists to support their transfer/disposal (Existence). 
Attribute D. All 45 assets selected from the warehouse are appropriately entered in the APSR and GL. In cases where they are not entered, the appropriate adjustment is made.</v>
      </c>
    </row>
    <row r="21" spans="1:6 16383:16383" ht="220.5" x14ac:dyDescent="0.25">
      <c r="A21" s="46">
        <f t="shared" si="1"/>
        <v>23</v>
      </c>
      <c r="B21" s="30" t="s">
        <v>60</v>
      </c>
      <c r="C21" s="121" t="s">
        <v>130</v>
      </c>
      <c r="D21" s="121"/>
      <c r="E21" s="121"/>
      <c r="F21" s="122"/>
      <c r="XFC21" s="44" t="str">
        <f t="shared" si="0"/>
        <v>We noted that:
1. At two of the warehouse locations, there was no evidence (Signed and dated DD Form ABC) to support the Warehouse supervisor's review and approval of inventory count and supporting adjusting entries to property records (Attribute B)
2. At all three warehouse locations sampled, the physical inventory counts were conducted timely and there was a signed and dated DD Form ABC to evidence the performance of the counts by the Property Custodians (Attribute A)
3. At all three warehouse locations sampled, all 45 assets selected for testing physically existed at the warehouse, and if they did not exist, sufficient documentation was readily available to support their transfer/disposal (Attribute C).
4. At all three warehouse locations sampled, all 45 assets selected from the warehouse for testing were appropriately entered in the APSR, and in cases where they were not entered, the appropriate adjustment was made (Attribute D)</v>
      </c>
    </row>
    <row r="22" spans="1:6 16383:16383" x14ac:dyDescent="0.25">
      <c r="A22" s="125" t="s">
        <v>35</v>
      </c>
      <c r="B22" s="114"/>
      <c r="C22" s="114"/>
      <c r="D22" s="114"/>
      <c r="E22" s="114"/>
      <c r="F22" s="126"/>
      <c r="XFC22" s="44"/>
    </row>
    <row r="23" spans="1:6 16383:16383" ht="47.25" x14ac:dyDescent="0.25">
      <c r="A23" s="46">
        <f>A21+1</f>
        <v>24</v>
      </c>
      <c r="B23" s="30" t="s">
        <v>21</v>
      </c>
      <c r="C23" s="121" t="s">
        <v>131</v>
      </c>
      <c r="D23" s="121"/>
      <c r="E23" s="121"/>
      <c r="F23" s="122"/>
      <c r="XFC23" s="44" t="str">
        <f t="shared" si="0"/>
        <v>Based on the test results, we conclude that the physical inventory count control was not operating effectively to ensure the existence and completeness of assets.</v>
      </c>
    </row>
    <row r="24" spans="1:6 16383:16383" ht="31.5" x14ac:dyDescent="0.25">
      <c r="A24" s="46">
        <f t="shared" si="1"/>
        <v>25</v>
      </c>
      <c r="B24" s="18" t="s">
        <v>22</v>
      </c>
      <c r="C24" s="121" t="s">
        <v>132</v>
      </c>
      <c r="D24" s="121"/>
      <c r="E24" s="121"/>
      <c r="F24" s="122"/>
      <c r="XFC24" s="44" t="str">
        <f t="shared" si="0"/>
        <v>/s/ Dave Smith
October 10, 2012</v>
      </c>
    </row>
    <row r="25" spans="1:6 16383:16383" ht="32.25" thickBot="1" x14ac:dyDescent="0.3">
      <c r="A25" s="48">
        <f t="shared" si="1"/>
        <v>26</v>
      </c>
      <c r="B25" s="76" t="s">
        <v>23</v>
      </c>
      <c r="C25" s="123" t="s">
        <v>133</v>
      </c>
      <c r="D25" s="123"/>
      <c r="E25" s="123"/>
      <c r="F25" s="124"/>
      <c r="XFC25" s="44" t="str">
        <f t="shared" si="0"/>
        <v>/s/ Frank Doe
October 10, 2012</v>
      </c>
    </row>
    <row r="26" spans="1:6 16383:16383" ht="16.5" thickTop="1" x14ac:dyDescent="0.25">
      <c r="XFC26" s="43">
        <f t="shared" si="0"/>
        <v>0</v>
      </c>
    </row>
  </sheetData>
  <mergeCells count="22">
    <mergeCell ref="C24:F24"/>
    <mergeCell ref="C25:F25"/>
    <mergeCell ref="C17:F17"/>
    <mergeCell ref="C18:F18"/>
    <mergeCell ref="C19:F19"/>
    <mergeCell ref="C20:F20"/>
    <mergeCell ref="C21:F21"/>
    <mergeCell ref="C23:F23"/>
    <mergeCell ref="A1:F1"/>
    <mergeCell ref="A22:F22"/>
    <mergeCell ref="C16:F16"/>
    <mergeCell ref="C5:F5"/>
    <mergeCell ref="C6:F6"/>
    <mergeCell ref="C7:F7"/>
    <mergeCell ref="C8:F8"/>
    <mergeCell ref="C9:F9"/>
    <mergeCell ref="C10:F10"/>
    <mergeCell ref="C11:F11"/>
    <mergeCell ref="C12:F12"/>
    <mergeCell ref="C13:F13"/>
    <mergeCell ref="C14:F14"/>
    <mergeCell ref="C15:F15"/>
  </mergeCells>
  <printOptions horizontalCentered="1"/>
  <pageMargins left="0.5" right="0.5" top="0.75" bottom="0.75" header="0.3" footer="0.3"/>
  <pageSetup scale="86" firstPageNumber="8" fitToHeight="0" orientation="portrait" useFirstPageNumber="1" r:id="rId1"/>
  <headerFooter>
    <oddHeader>&amp;C&amp;"-,Bold"EXAMPLE</oddHeader>
    <oddFooter>&amp;LExample – 1.3.3, 1.3.4, &amp; 1.3.5 (Reporting Entity)/1.5.3, 1.5.4, &amp; 1.5.5 (Service Provider) Work Product-Test Plan, Test Results, and Summarized Test Results&amp;R&amp;P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selection sqref="A1:I1"/>
    </sheetView>
  </sheetViews>
  <sheetFormatPr defaultRowHeight="15.75" x14ac:dyDescent="0.25"/>
  <cols>
    <col min="1" max="1" width="9" style="1" bestFit="1" customWidth="1"/>
    <col min="2" max="2" width="19" style="1" bestFit="1" customWidth="1"/>
    <col min="3" max="3" width="14" style="1" bestFit="1" customWidth="1"/>
    <col min="4" max="7" width="3" style="1" customWidth="1"/>
    <col min="8" max="8" width="10.42578125" style="1" bestFit="1" customWidth="1"/>
    <col min="9" max="9" width="29.7109375" style="1" bestFit="1" customWidth="1"/>
    <col min="10" max="10" width="34.5703125" style="1" customWidth="1"/>
    <col min="11" max="16384" width="9.140625" style="1"/>
  </cols>
  <sheetData>
    <row r="1" spans="1:9" ht="16.5" thickTop="1" x14ac:dyDescent="0.25">
      <c r="A1" s="84" t="s">
        <v>163</v>
      </c>
      <c r="B1" s="85"/>
      <c r="C1" s="85"/>
      <c r="D1" s="85"/>
      <c r="E1" s="85"/>
      <c r="F1" s="85"/>
      <c r="G1" s="85"/>
      <c r="H1" s="85"/>
      <c r="I1" s="86"/>
    </row>
    <row r="2" spans="1:9" ht="31.5" customHeight="1" x14ac:dyDescent="0.25">
      <c r="A2" s="103" t="s">
        <v>24</v>
      </c>
      <c r="B2" s="102" t="s">
        <v>134</v>
      </c>
      <c r="C2" s="102" t="s">
        <v>135</v>
      </c>
      <c r="D2" s="98" t="s">
        <v>19</v>
      </c>
      <c r="E2" s="98"/>
      <c r="F2" s="98"/>
      <c r="G2" s="98"/>
      <c r="H2" s="102" t="s">
        <v>93</v>
      </c>
      <c r="I2" s="101" t="s">
        <v>94</v>
      </c>
    </row>
    <row r="3" spans="1:9" x14ac:dyDescent="0.25">
      <c r="A3" s="103"/>
      <c r="B3" s="102"/>
      <c r="C3" s="102"/>
      <c r="D3" s="75" t="s">
        <v>27</v>
      </c>
      <c r="E3" s="75" t="s">
        <v>28</v>
      </c>
      <c r="F3" s="75" t="s">
        <v>90</v>
      </c>
      <c r="G3" s="75" t="s">
        <v>91</v>
      </c>
      <c r="H3" s="102"/>
      <c r="I3" s="101"/>
    </row>
    <row r="4" spans="1:9" x14ac:dyDescent="0.25">
      <c r="A4" s="55">
        <v>1</v>
      </c>
      <c r="B4" s="14" t="s">
        <v>136</v>
      </c>
      <c r="C4" s="28">
        <v>45</v>
      </c>
      <c r="D4" s="34">
        <v>0</v>
      </c>
      <c r="E4" s="34">
        <v>1</v>
      </c>
      <c r="F4" s="34">
        <v>0</v>
      </c>
      <c r="G4" s="34">
        <v>0</v>
      </c>
      <c r="H4" s="34" t="s">
        <v>96</v>
      </c>
      <c r="I4" s="71" t="s">
        <v>146</v>
      </c>
    </row>
    <row r="5" spans="1:9" x14ac:dyDescent="0.25">
      <c r="A5" s="55">
        <f>A4+1</f>
        <v>2</v>
      </c>
      <c r="B5" s="14" t="s">
        <v>137</v>
      </c>
      <c r="C5" s="28">
        <v>45</v>
      </c>
      <c r="D5" s="34">
        <v>0</v>
      </c>
      <c r="E5" s="34">
        <v>0</v>
      </c>
      <c r="F5" s="34">
        <v>0</v>
      </c>
      <c r="G5" s="34">
        <v>0</v>
      </c>
      <c r="H5" s="34" t="s">
        <v>101</v>
      </c>
      <c r="I5" s="71"/>
    </row>
    <row r="6" spans="1:9" x14ac:dyDescent="0.25">
      <c r="A6" s="55">
        <f>A5+1</f>
        <v>3</v>
      </c>
      <c r="B6" s="14" t="s">
        <v>138</v>
      </c>
      <c r="C6" s="28">
        <v>45</v>
      </c>
      <c r="D6" s="34">
        <v>0</v>
      </c>
      <c r="E6" s="34">
        <v>1</v>
      </c>
      <c r="F6" s="34">
        <v>0</v>
      </c>
      <c r="G6" s="34">
        <v>0</v>
      </c>
      <c r="H6" s="34" t="s">
        <v>96</v>
      </c>
      <c r="I6" s="71" t="s">
        <v>146</v>
      </c>
    </row>
    <row r="7" spans="1:9" x14ac:dyDescent="0.25">
      <c r="A7" s="57"/>
      <c r="B7" s="26"/>
      <c r="C7" s="11" t="s">
        <v>30</v>
      </c>
      <c r="D7" s="35">
        <f>SUM(D4:D6)</f>
        <v>0</v>
      </c>
      <c r="E7" s="35">
        <f>SUM(E4:E6)</f>
        <v>2</v>
      </c>
      <c r="F7" s="35">
        <f>SUM(F4:F6)</f>
        <v>0</v>
      </c>
      <c r="G7" s="35">
        <f>SUM(G4:G6)</f>
        <v>0</v>
      </c>
      <c r="H7" s="60"/>
      <c r="I7" s="70"/>
    </row>
    <row r="8" spans="1:9" x14ac:dyDescent="0.25">
      <c r="A8" s="59"/>
      <c r="B8" s="60"/>
      <c r="C8" s="60"/>
      <c r="D8" s="60"/>
      <c r="E8" s="60"/>
      <c r="F8" s="60"/>
      <c r="G8" s="60"/>
      <c r="H8" s="60"/>
      <c r="I8" s="70"/>
    </row>
    <row r="9" spans="1:9" x14ac:dyDescent="0.25">
      <c r="A9" s="127" t="s">
        <v>65</v>
      </c>
      <c r="B9" s="128"/>
      <c r="C9" s="27"/>
      <c r="D9" s="27"/>
      <c r="E9" s="27"/>
      <c r="F9" s="27"/>
      <c r="G9" s="60"/>
      <c r="H9" s="60"/>
      <c r="I9" s="70"/>
    </row>
    <row r="10" spans="1:9" x14ac:dyDescent="0.25">
      <c r="A10" s="72">
        <v>0</v>
      </c>
      <c r="B10" s="31" t="s">
        <v>110</v>
      </c>
      <c r="C10" s="51"/>
      <c r="D10" s="51"/>
      <c r="E10" s="51"/>
      <c r="F10" s="51"/>
      <c r="G10" s="60"/>
      <c r="H10" s="60"/>
      <c r="I10" s="70"/>
    </row>
    <row r="11" spans="1:9" ht="16.5" thickBot="1" x14ac:dyDescent="0.3">
      <c r="A11" s="73">
        <v>1</v>
      </c>
      <c r="B11" s="63" t="s">
        <v>111</v>
      </c>
      <c r="C11" s="65"/>
      <c r="D11" s="65"/>
      <c r="E11" s="65"/>
      <c r="F11" s="65"/>
      <c r="G11" s="66"/>
      <c r="H11" s="66"/>
      <c r="I11" s="74"/>
    </row>
    <row r="12" spans="1:9" ht="16.5" thickTop="1" x14ac:dyDescent="0.25"/>
  </sheetData>
  <mergeCells count="8">
    <mergeCell ref="A1:I1"/>
    <mergeCell ref="D2:G2"/>
    <mergeCell ref="A9:B9"/>
    <mergeCell ref="I2:I3"/>
    <mergeCell ref="H2:H3"/>
    <mergeCell ref="C2:C3"/>
    <mergeCell ref="B2:B3"/>
    <mergeCell ref="A2:A3"/>
  </mergeCells>
  <printOptions horizontalCentered="1"/>
  <pageMargins left="0.5" right="0.5" top="0.75" bottom="0.75" header="0.3" footer="0.3"/>
  <pageSetup firstPageNumber="11" fitToHeight="0" orientation="portrait" useFirstPageNumber="1" r:id="rId1"/>
  <headerFooter>
    <oddHeader>&amp;C&amp;"-,Bold"EXAMPLE</oddHeader>
    <oddFooter>&amp;LExample – Test Plan and Test Results – Activities 1.3.3 and 1.3.4 (Reporting Entity)/1.5.3, 1.5.4, and 1.5.5 (Service Provider)&amp;R&amp;P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vt:lpstr>
      <vt:lpstr>Test Plan - Template</vt:lpstr>
      <vt:lpstr>Test Plan - Results - Template</vt:lpstr>
      <vt:lpstr>Test Plan - Instructions</vt:lpstr>
      <vt:lpstr>SBR Test Plan - Example #1</vt:lpstr>
      <vt:lpstr>SBR Test Plan - Results - EX #1</vt:lpstr>
      <vt:lpstr>E&amp;C Test Plan - Example #2</vt:lpstr>
      <vt:lpstr>E&amp;C Test Plan - Results - EX #2</vt:lpstr>
      <vt:lpstr>'E&amp;C Test Plan - Example #2'!Print_Area</vt:lpstr>
      <vt:lpstr>'E&amp;C Test Plan - Results - EX #2'!Print_Area</vt:lpstr>
      <vt:lpstr>'SBR Test Plan - Example #1'!Print_Area</vt:lpstr>
      <vt:lpstr>'SBR Test Plan - Results - EX #1'!Print_Area</vt:lpstr>
      <vt:lpstr>'E&amp;C Test Plan - Example #2'!Print_Titles</vt:lpstr>
      <vt:lpstr>'SBR Test Plan - Example #1'!Print_Titles</vt:lpstr>
    </vt:vector>
  </TitlesOfParts>
  <Company>EITSD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EITSD</dc:creator>
  <cp:lastModifiedBy>Scott P. Randolph</cp:lastModifiedBy>
  <cp:lastPrinted>2015-07-21T20:06:10Z</cp:lastPrinted>
  <dcterms:created xsi:type="dcterms:W3CDTF">2013-07-18T18:39:59Z</dcterms:created>
  <dcterms:modified xsi:type="dcterms:W3CDTF">2015-08-06T20:20:14Z</dcterms:modified>
</cp:coreProperties>
</file>