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75" windowWidth="11115" windowHeight="8445"/>
  </bookViews>
  <sheets>
    <sheet name="Program Details" sheetId="1" r:id="rId1"/>
  </sheets>
  <definedNames>
    <definedName name="_xlnm.Print_Titles" localSheetId="0">'Program Details'!$1:$5</definedName>
  </definedNames>
  <calcPr calcId="125725" refMode="R1C1"/>
</workbook>
</file>

<file path=xl/calcChain.xml><?xml version="1.0" encoding="utf-8"?>
<calcChain xmlns="http://schemas.openxmlformats.org/spreadsheetml/2006/main">
  <c r="L110" i="1"/>
  <c r="K110"/>
  <c r="J110"/>
  <c r="I110"/>
  <c r="H110"/>
  <c r="G110"/>
  <c r="F110"/>
  <c r="E110"/>
  <c r="D110"/>
  <c r="L90"/>
  <c r="K90"/>
  <c r="J90"/>
  <c r="I90"/>
  <c r="H90"/>
  <c r="G90"/>
  <c r="F90"/>
  <c r="E90"/>
  <c r="D90"/>
  <c r="L87"/>
  <c r="K87"/>
  <c r="J87"/>
  <c r="I87"/>
  <c r="H87"/>
  <c r="G87"/>
  <c r="F87"/>
  <c r="E87"/>
  <c r="D87"/>
  <c r="L43"/>
  <c r="K43"/>
  <c r="K111" s="1"/>
  <c r="J43"/>
  <c r="I43"/>
  <c r="H43"/>
  <c r="G43"/>
  <c r="G111" s="1"/>
  <c r="F43"/>
  <c r="E43"/>
  <c r="D43"/>
  <c r="L26"/>
  <c r="K26"/>
  <c r="J26"/>
  <c r="I26"/>
  <c r="H26"/>
  <c r="G26"/>
  <c r="F26"/>
  <c r="E26"/>
  <c r="D26"/>
  <c r="L22"/>
  <c r="K22"/>
  <c r="J22"/>
  <c r="I22"/>
  <c r="H22"/>
  <c r="G22"/>
  <c r="F22"/>
  <c r="E22"/>
  <c r="D22"/>
  <c r="L12"/>
  <c r="L111" s="1"/>
  <c r="K12"/>
  <c r="J12"/>
  <c r="J111" s="1"/>
  <c r="I12"/>
  <c r="I111" s="1"/>
  <c r="H12"/>
  <c r="H111" s="1"/>
  <c r="G12"/>
  <c r="F12"/>
  <c r="F111" s="1"/>
  <c r="E12"/>
  <c r="E111" s="1"/>
  <c r="D12"/>
  <c r="D111" s="1"/>
</calcChain>
</file>

<file path=xl/sharedStrings.xml><?xml version="1.0" encoding="utf-8"?>
<sst xmlns="http://schemas.openxmlformats.org/spreadsheetml/2006/main" count="233" uniqueCount="199">
  <si>
    <t>Department of the Air Force</t>
  </si>
  <si>
    <t>PROGRAM DETAILS REPORT</t>
  </si>
  <si>
    <t>As of 31 DECEMBER  2011</t>
  </si>
  <si>
    <t>BLIN</t>
  </si>
  <si>
    <t>BLII</t>
  </si>
  <si>
    <t>BLII Description</t>
  </si>
  <si>
    <t>Presidents Budget</t>
  </si>
  <si>
    <t>Appropriation</t>
  </si>
  <si>
    <t>Distribution of Congressional Adjustments /1</t>
  </si>
  <si>
    <t>Adjustments Required by Statue 2/</t>
  </si>
  <si>
    <t>Supplemental / Rescissions</t>
  </si>
  <si>
    <t>Cancelled Account Adjustments</t>
  </si>
  <si>
    <t>Above Threshold Reprogramming</t>
  </si>
  <si>
    <t>Below Threshold Reprogramming</t>
  </si>
  <si>
    <t>Net Program</t>
  </si>
  <si>
    <t>BUDGET ACTIVITY 01: Combat Aircraft</t>
  </si>
  <si>
    <t>ATA000A</t>
  </si>
  <si>
    <t>F-35 (R2)(R4)</t>
  </si>
  <si>
    <t>ATA000C</t>
  </si>
  <si>
    <t>F-35 Advance Procurement (CY) (S2)</t>
  </si>
  <si>
    <t>F022AYA</t>
  </si>
  <si>
    <t>F-22A (S2)(S3)</t>
  </si>
  <si>
    <t>BA TOTAL</t>
  </si>
  <si>
    <t>BUDGET ACTIVITY 02: Airlift Aircraft</t>
  </si>
  <si>
    <t>C017A0A</t>
  </si>
  <si>
    <t>C-17A (MYP) (R5)(S5)</t>
  </si>
  <si>
    <t>C130J0A</t>
  </si>
  <si>
    <t>C-130J</t>
  </si>
  <si>
    <t>C130J0C</t>
  </si>
  <si>
    <t>C-130J - Advance Procurement (CY)</t>
  </si>
  <si>
    <t>HMC130A</t>
  </si>
  <si>
    <t>HC/MC-130 Recap</t>
  </si>
  <si>
    <t>HMC130C</t>
  </si>
  <si>
    <t>HC/MC-130 Recap - Advance Procurement (CY)</t>
  </si>
  <si>
    <t>LCA000A</t>
  </si>
  <si>
    <t>C-27J</t>
  </si>
  <si>
    <t>BUDGET ACTIVITY 03: Trainer Aircraft</t>
  </si>
  <si>
    <t>JPATS0A</t>
  </si>
  <si>
    <t>JPATS (R2)</t>
  </si>
  <si>
    <t>PFP000A</t>
  </si>
  <si>
    <t>USAFA Powered Flight Program</t>
  </si>
  <si>
    <t>BUDGET ACTIVITY 04: Other Aircraft</t>
  </si>
  <si>
    <t>10GATEA</t>
  </si>
  <si>
    <t>Interim Gateway</t>
  </si>
  <si>
    <t>10TRGTA</t>
  </si>
  <si>
    <t>Target Drones</t>
  </si>
  <si>
    <t>C012WMA</t>
  </si>
  <si>
    <t>MC-12W Liberty</t>
  </si>
  <si>
    <t>C03700A</t>
  </si>
  <si>
    <t>C-37</t>
  </si>
  <si>
    <t>C040B0A</t>
  </si>
  <si>
    <t>C-40 Acquisition</t>
  </si>
  <si>
    <t>CAPAC0A</t>
  </si>
  <si>
    <t>Civil Air Patrol A/C</t>
  </si>
  <si>
    <t>14A</t>
  </si>
  <si>
    <t>H060MHA</t>
  </si>
  <si>
    <t>HH-60</t>
  </si>
  <si>
    <t>HAEUAVA</t>
  </si>
  <si>
    <t>Global Hawk</t>
  </si>
  <si>
    <t>HAEUAVC</t>
  </si>
  <si>
    <t>Global Hawk - Advance Procurement (CY)</t>
  </si>
  <si>
    <t>PRDTB1A</t>
  </si>
  <si>
    <t>MQ-9 Reaper</t>
  </si>
  <si>
    <t>V022A0A</t>
  </si>
  <si>
    <t>V-22 Osprey (S3)</t>
  </si>
  <si>
    <t>V022A0C</t>
  </si>
  <si>
    <t>V-22 Osprey - Advance Procurement (CY) (R5)</t>
  </si>
  <si>
    <t>WASP00A</t>
  </si>
  <si>
    <t>STUASLO</t>
  </si>
  <si>
    <t>BUDGET ACTIVITY 05: Modification of Inservice Aircraft</t>
  </si>
  <si>
    <t>A01000A</t>
  </si>
  <si>
    <t>A-10</t>
  </si>
  <si>
    <t>B00200A</t>
  </si>
  <si>
    <t>B-2A (S3)</t>
  </si>
  <si>
    <t>B01B00A</t>
  </si>
  <si>
    <t>B-1B</t>
  </si>
  <si>
    <t>B05200A</t>
  </si>
  <si>
    <t>B-52</t>
  </si>
  <si>
    <t>C00500A</t>
  </si>
  <si>
    <t>C-5 (R4)(S6)</t>
  </si>
  <si>
    <t>C00500C</t>
  </si>
  <si>
    <t>C-5 (AP-CY)</t>
  </si>
  <si>
    <t>C009C0A</t>
  </si>
  <si>
    <t>C-9C</t>
  </si>
  <si>
    <t>C01000A</t>
  </si>
  <si>
    <t>KC-10A (ATCA)</t>
  </si>
  <si>
    <t>C01200A</t>
  </si>
  <si>
    <t>C-12</t>
  </si>
  <si>
    <t>C01700A</t>
  </si>
  <si>
    <t>C-17A</t>
  </si>
  <si>
    <t>C02000A</t>
  </si>
  <si>
    <t>C-20 Mods (S3)</t>
  </si>
  <si>
    <t>C02100A</t>
  </si>
  <si>
    <t>C-21</t>
  </si>
  <si>
    <t>C02500A</t>
  </si>
  <si>
    <t>VC-25A Mod</t>
  </si>
  <si>
    <t>C03200A</t>
  </si>
  <si>
    <t>C-32A</t>
  </si>
  <si>
    <t>C-37A (R4)</t>
  </si>
  <si>
    <t>C04000A</t>
  </si>
  <si>
    <t>C-40</t>
  </si>
  <si>
    <t>C13000A</t>
  </si>
  <si>
    <t>C-130 (S1)</t>
  </si>
  <si>
    <t>C1300JA</t>
  </si>
  <si>
    <t>C-130J Mods</t>
  </si>
  <si>
    <t>C13500A</t>
  </si>
  <si>
    <t>C-135</t>
  </si>
  <si>
    <t>CALL00A</t>
  </si>
  <si>
    <t>Compass Call Mods</t>
  </si>
  <si>
    <t>DARP01A</t>
  </si>
  <si>
    <t>DARP</t>
  </si>
  <si>
    <t>E00300A</t>
  </si>
  <si>
    <t>E-3</t>
  </si>
  <si>
    <t>E00400A</t>
  </si>
  <si>
    <t>E-4</t>
  </si>
  <si>
    <t>E00800A</t>
  </si>
  <si>
    <t>E-8</t>
  </si>
  <si>
    <t>F01500A</t>
  </si>
  <si>
    <t>F-15 (R3)(R4)(S3)</t>
  </si>
  <si>
    <t>F01600A</t>
  </si>
  <si>
    <t>F-16</t>
  </si>
  <si>
    <t>F02200A</t>
  </si>
  <si>
    <t>F-22A (S3)</t>
  </si>
  <si>
    <t>GLID00A</t>
  </si>
  <si>
    <t>Glider Mods (R4)</t>
  </si>
  <si>
    <t>H00100A</t>
  </si>
  <si>
    <t>H-1</t>
  </si>
  <si>
    <t>H06000A</t>
  </si>
  <si>
    <t>H-60 (R3)</t>
  </si>
  <si>
    <t>HAWK00A</t>
  </si>
  <si>
    <t>Global Hawk Mods</t>
  </si>
  <si>
    <t>HCMC00A</t>
  </si>
  <si>
    <t>HC/MC-130 Mods (S1)</t>
  </si>
  <si>
    <t>JPAT00A</t>
  </si>
  <si>
    <t>JPATS T-6 (S5)</t>
  </si>
  <si>
    <t>OTHACFA</t>
  </si>
  <si>
    <t>Other Aircraft</t>
  </si>
  <si>
    <t>PRDT01A</t>
  </si>
  <si>
    <t>Predator Mods (S3)</t>
  </si>
  <si>
    <t>PRDTB2A</t>
  </si>
  <si>
    <t>MQ-9 Mods</t>
  </si>
  <si>
    <t>T00100A</t>
  </si>
  <si>
    <t>T-1 Mods</t>
  </si>
  <si>
    <t>T03800A</t>
  </si>
  <si>
    <t>T-38</t>
  </si>
  <si>
    <t>V02200A</t>
  </si>
  <si>
    <t>CV-22 Mods</t>
  </si>
  <si>
    <t>BUDGET ACTIVITY 06: Aircraft Spares and Repair Parts</t>
  </si>
  <si>
    <t>00099KA</t>
  </si>
  <si>
    <t>Spares and Repair Parts (S2)(S3)</t>
  </si>
  <si>
    <t>BUDGET ACTIVITY 07: Aircraft Support Equipment and Facilities</t>
  </si>
  <si>
    <t>000000A</t>
  </si>
  <si>
    <t>Classified Programs</t>
  </si>
  <si>
    <t>000071A</t>
  </si>
  <si>
    <t>Common Support Equipment</t>
  </si>
  <si>
    <t>000073A</t>
  </si>
  <si>
    <t>Industrial Preparedness (S6)</t>
  </si>
  <si>
    <t>000074A</t>
  </si>
  <si>
    <t>War Consumables</t>
  </si>
  <si>
    <t>000075A</t>
  </si>
  <si>
    <t>Other Production Charges (R2)(R5)</t>
  </si>
  <si>
    <t>000711A</t>
  </si>
  <si>
    <t>B00100A</t>
  </si>
  <si>
    <t>B-1 Production Support</t>
  </si>
  <si>
    <t>B002B0A</t>
  </si>
  <si>
    <t>B-2A Interim Contractor Support (R1)(R5)</t>
  </si>
  <si>
    <t>C-5 (S4)</t>
  </si>
  <si>
    <t>C005S0A</t>
  </si>
  <si>
    <t>C-5 Post Production Support (S4)</t>
  </si>
  <si>
    <t>C-17A Post Production Support</t>
  </si>
  <si>
    <t>C-130 Post Production Support</t>
  </si>
  <si>
    <t>C130JEA</t>
  </si>
  <si>
    <t>EC-130J</t>
  </si>
  <si>
    <t>CANADJA</t>
  </si>
  <si>
    <t>Closed Account Adjustment</t>
  </si>
  <si>
    <t>F0150PA</t>
  </si>
  <si>
    <t>F-15 Post Production Support (S3)</t>
  </si>
  <si>
    <t>F0160PA</t>
  </si>
  <si>
    <t>F-16 Post Production Support</t>
  </si>
  <si>
    <t>TOTAL PROGRAM</t>
  </si>
  <si>
    <t>* Congressional Special Interest Items:</t>
  </si>
  <si>
    <t>1/  Includes reductions contained in General provisions or in other Acts.</t>
  </si>
  <si>
    <t>2/  Includes those reductions required by statue, such as the Small Business Innovation Research Program and the Small Business Technology Transfer Program.</t>
  </si>
  <si>
    <t>Requirements:</t>
  </si>
  <si>
    <t>1.  Funds required to support an urgent, higher priority, requirement.</t>
  </si>
  <si>
    <t>2.  Funds required for price growth associated with program "X".</t>
  </si>
  <si>
    <t>3.  Funds required to finance additional operational requirements associated with Overseas Contingency Operations (OCO).</t>
  </si>
  <si>
    <t>4.  Funds required to fund operational fielding requirements.</t>
  </si>
  <si>
    <t>5.  Administrative/Technical reprogramming to correct funds alignment for proper execution.</t>
  </si>
  <si>
    <t>6.  Funds are required to continue an effort initiated in a prior year.  (Applies to BTRs utilizing the skip rule, documented in Volume 3, Chapter 6 of the DoD FMR.)</t>
  </si>
  <si>
    <t>7.  Administrative/Technical adjustment for Congressional action.</t>
  </si>
  <si>
    <t>Sources:</t>
  </si>
  <si>
    <t>1.  Funds are available because the requirement has been satisfied and funds are available to support higher priority items.</t>
  </si>
  <si>
    <t>2.  Funds are available due to contract savings because costs to procure items were less than budgeted.</t>
  </si>
  <si>
    <t>3.  Funds are available based on current execution of the program and can be reprogrammed with minimal risk to the program</t>
  </si>
  <si>
    <t>4.  Funds are available because of delayed contract award.</t>
  </si>
  <si>
    <t>5.  Funds made available to satisfy higher priority requirement; original requirement fulfillment to be delayed.</t>
  </si>
  <si>
    <t>6.  Administrative/Technical reprogramming to correct funds alignment for proper execution.</t>
  </si>
  <si>
    <t>Aircraft Procurement (57-3010 2010 2012)</t>
  </si>
</sst>
</file>

<file path=xl/styles.xml><?xml version="1.0" encoding="utf-8"?>
<styleSheet xmlns="http://schemas.openxmlformats.org/spreadsheetml/2006/main">
  <numFmts count="1">
    <numFmt numFmtId="164" formatCode="#,##0.00\ ;[Red]\&lt;#,##0.00\&g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</font>
    <font>
      <b/>
      <sz val="8"/>
      <name val="Arial"/>
    </font>
    <font>
      <sz val="10"/>
      <name val="Arial"/>
    </font>
    <font>
      <b/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DB4E3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9" fillId="33" borderId="18" xfId="0" applyNumberFormat="1" applyFont="1" applyFill="1" applyBorder="1" applyAlignment="1" applyProtection="1">
      <alignment horizontal="center" vertical="center" wrapText="1"/>
    </xf>
    <xf numFmtId="164" fontId="19" fillId="34" borderId="18" xfId="0" applyNumberFormat="1" applyFont="1" applyFill="1" applyBorder="1" applyAlignment="1" applyProtection="1">
      <alignment vertical="top"/>
    </xf>
    <xf numFmtId="0" fontId="18" fillId="0" borderId="18" xfId="0" applyNumberFormat="1" applyFont="1" applyFill="1" applyBorder="1" applyAlignment="1" applyProtection="1">
      <alignment horizontal="center" vertical="top"/>
    </xf>
    <xf numFmtId="0" fontId="18" fillId="0" borderId="18" xfId="0" applyNumberFormat="1" applyFont="1" applyFill="1" applyBorder="1" applyAlignment="1" applyProtection="1">
      <alignment vertical="top"/>
    </xf>
    <xf numFmtId="164" fontId="18" fillId="0" borderId="18" xfId="0" applyNumberFormat="1" applyFont="1" applyFill="1" applyBorder="1" applyAlignment="1" applyProtection="1">
      <alignment vertical="top"/>
    </xf>
    <xf numFmtId="0" fontId="19" fillId="33" borderId="18" xfId="0" applyNumberFormat="1" applyFont="1" applyFill="1" applyBorder="1" applyAlignment="1" applyProtection="1">
      <alignment vertical="center"/>
    </xf>
    <xf numFmtId="164" fontId="19" fillId="33" borderId="18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18" fillId="0" borderId="18" xfId="0" applyNumberFormat="1" applyFont="1" applyFill="1" applyBorder="1" applyAlignment="1" applyProtection="1">
      <alignment vertical="top" wrapText="1"/>
    </xf>
    <xf numFmtId="0" fontId="21" fillId="33" borderId="11" xfId="0" applyNumberFormat="1" applyFont="1" applyFill="1" applyBorder="1" applyAlignment="1" applyProtection="1">
      <alignment horizontal="center" vertical="center"/>
    </xf>
    <xf numFmtId="0" fontId="21" fillId="33" borderId="13" xfId="0" applyNumberFormat="1" applyFont="1" applyFill="1" applyBorder="1" applyAlignment="1" applyProtection="1">
      <alignment horizontal="center" vertical="center"/>
    </xf>
    <xf numFmtId="0" fontId="21" fillId="33" borderId="12" xfId="0" applyNumberFormat="1" applyFont="1" applyFill="1" applyBorder="1" applyAlignment="1" applyProtection="1">
      <alignment horizontal="center" vertical="center"/>
    </xf>
    <xf numFmtId="0" fontId="21" fillId="33" borderId="10" xfId="0" applyNumberFormat="1" applyFont="1" applyFill="1" applyBorder="1" applyAlignment="1" applyProtection="1">
      <alignment horizontal="center" vertical="center"/>
    </xf>
    <xf numFmtId="0" fontId="21" fillId="33" borderId="0" xfId="0" applyNumberFormat="1" applyFont="1" applyFill="1" applyBorder="1" applyAlignment="1" applyProtection="1">
      <alignment horizontal="center" vertical="center"/>
    </xf>
    <xf numFmtId="0" fontId="21" fillId="33" borderId="14" xfId="0" applyNumberFormat="1" applyFont="1" applyFill="1" applyBorder="1" applyAlignment="1" applyProtection="1">
      <alignment horizontal="center" vertical="center"/>
    </xf>
    <xf numFmtId="0" fontId="19" fillId="33" borderId="15" xfId="0" applyNumberFormat="1" applyFont="1" applyFill="1" applyBorder="1" applyAlignment="1" applyProtection="1">
      <alignment horizontal="right" vertical="center"/>
    </xf>
    <xf numFmtId="0" fontId="19" fillId="33" borderId="17" xfId="0" applyNumberFormat="1" applyFont="1" applyFill="1" applyBorder="1" applyAlignment="1" applyProtection="1">
      <alignment horizontal="right" vertical="center"/>
    </xf>
    <xf numFmtId="0" fontId="19" fillId="33" borderId="16" xfId="0" applyNumberFormat="1" applyFont="1" applyFill="1" applyBorder="1" applyAlignment="1" applyProtection="1">
      <alignment horizontal="righ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tabSelected="1" zoomScale="73" zoomScaleNormal="73"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4.42578125" customWidth="1"/>
    <col min="2" max="2" width="9.140625" bestFit="1" customWidth="1"/>
    <col min="3" max="3" width="26.85546875" customWidth="1"/>
    <col min="4" max="4" width="18.7109375" bestFit="1" customWidth="1"/>
    <col min="5" max="5" width="19.140625" customWidth="1"/>
    <col min="6" max="6" width="14.28515625" customWidth="1"/>
    <col min="7" max="7" width="12" customWidth="1"/>
    <col min="8" max="8" width="18" bestFit="1" customWidth="1"/>
    <col min="9" max="9" width="13.7109375" bestFit="1" customWidth="1"/>
    <col min="10" max="10" width="17.5703125" customWidth="1"/>
    <col min="11" max="11" width="16.140625" customWidth="1"/>
    <col min="12" max="12" width="19.28515625" customWidth="1"/>
  </cols>
  <sheetData>
    <row r="1" spans="1:1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>
      <c r="A3" s="14" t="s">
        <v>198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12" ht="63.75" customHeigh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</row>
    <row r="6" spans="1:12">
      <c r="A6" s="2" t="s">
        <v>15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3">
        <v>1</v>
      </c>
      <c r="B7" s="3" t="s">
        <v>16</v>
      </c>
      <c r="C7" s="10" t="s">
        <v>17</v>
      </c>
      <c r="D7" s="5">
        <v>2220267000</v>
      </c>
      <c r="E7" s="5">
        <v>2248839000</v>
      </c>
      <c r="F7" s="5">
        <v>0</v>
      </c>
      <c r="G7" s="5">
        <v>0</v>
      </c>
      <c r="H7" s="5">
        <v>-74200000</v>
      </c>
      <c r="I7" s="5">
        <v>0</v>
      </c>
      <c r="J7" s="5">
        <v>0</v>
      </c>
      <c r="K7" s="5">
        <v>17515000</v>
      </c>
      <c r="L7" s="5">
        <v>2192154000</v>
      </c>
    </row>
    <row r="8" spans="1:12">
      <c r="A8" s="3"/>
      <c r="B8" s="3" t="s">
        <v>16</v>
      </c>
      <c r="C8" s="10" t="s">
        <v>17</v>
      </c>
      <c r="D8" s="5">
        <v>-171437000</v>
      </c>
      <c r="E8" s="5">
        <v>-171437000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-171437000</v>
      </c>
    </row>
    <row r="9" spans="1:12" ht="22.5">
      <c r="A9" s="3">
        <v>2</v>
      </c>
      <c r="B9" s="3" t="s">
        <v>18</v>
      </c>
      <c r="C9" s="10" t="s">
        <v>19</v>
      </c>
      <c r="D9" s="5">
        <v>300600000</v>
      </c>
      <c r="E9" s="5">
        <v>277741000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-7009000</v>
      </c>
      <c r="L9" s="5">
        <v>270732000</v>
      </c>
    </row>
    <row r="10" spans="1:12">
      <c r="A10" s="3"/>
      <c r="B10" s="3" t="s">
        <v>20</v>
      </c>
      <c r="C10" s="10" t="s">
        <v>21</v>
      </c>
      <c r="D10" s="5">
        <v>-521579000</v>
      </c>
      <c r="E10" s="5">
        <v>-521579000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-521579000</v>
      </c>
    </row>
    <row r="11" spans="1:12">
      <c r="A11" s="3">
        <v>3</v>
      </c>
      <c r="B11" s="3" t="s">
        <v>20</v>
      </c>
      <c r="C11" s="10" t="s">
        <v>21</v>
      </c>
      <c r="D11" s="5">
        <v>616742000</v>
      </c>
      <c r="E11" s="5">
        <v>616448000</v>
      </c>
      <c r="F11" s="5">
        <v>0</v>
      </c>
      <c r="G11" s="5">
        <v>0</v>
      </c>
      <c r="H11" s="5">
        <v>0</v>
      </c>
      <c r="I11" s="5">
        <v>-162887</v>
      </c>
      <c r="J11" s="5">
        <v>0</v>
      </c>
      <c r="K11" s="5">
        <v>-18973000</v>
      </c>
      <c r="L11" s="5">
        <v>597312113</v>
      </c>
    </row>
    <row r="12" spans="1:12">
      <c r="A12" s="2" t="s">
        <v>22</v>
      </c>
      <c r="B12" s="2"/>
      <c r="C12" s="2"/>
      <c r="D12" s="2">
        <f t="shared" ref="D12:L12" si="0">SUM(D7:D11)</f>
        <v>2444593000</v>
      </c>
      <c r="E12" s="2">
        <f t="shared" si="0"/>
        <v>2450012000</v>
      </c>
      <c r="F12" s="2">
        <f t="shared" si="0"/>
        <v>0</v>
      </c>
      <c r="G12" s="2">
        <f t="shared" si="0"/>
        <v>0</v>
      </c>
      <c r="H12" s="2">
        <f t="shared" si="0"/>
        <v>-74200000</v>
      </c>
      <c r="I12" s="2">
        <f t="shared" si="0"/>
        <v>-162887</v>
      </c>
      <c r="J12" s="2">
        <f t="shared" si="0"/>
        <v>0</v>
      </c>
      <c r="K12" s="2">
        <f t="shared" si="0"/>
        <v>-8467000</v>
      </c>
      <c r="L12" s="2">
        <f t="shared" si="0"/>
        <v>2367182113</v>
      </c>
    </row>
    <row r="13" spans="1:12">
      <c r="A13" s="2" t="s">
        <v>23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3">
        <v>5</v>
      </c>
      <c r="B14" s="3" t="s">
        <v>24</v>
      </c>
      <c r="C14" s="10" t="s">
        <v>25</v>
      </c>
      <c r="D14" s="5">
        <v>88510000</v>
      </c>
      <c r="E14" s="5">
        <v>2580525000</v>
      </c>
      <c r="F14" s="5">
        <v>0</v>
      </c>
      <c r="G14" s="5">
        <v>0</v>
      </c>
      <c r="H14" s="5">
        <v>-115100000</v>
      </c>
      <c r="I14" s="5">
        <v>-218738</v>
      </c>
      <c r="J14" s="5">
        <v>0</v>
      </c>
      <c r="K14" s="5">
        <v>15401000</v>
      </c>
      <c r="L14" s="5">
        <v>2480607262</v>
      </c>
    </row>
    <row r="15" spans="1:12">
      <c r="A15" s="3">
        <v>6</v>
      </c>
      <c r="B15" s="3" t="s">
        <v>26</v>
      </c>
      <c r="C15" s="10" t="s">
        <v>27</v>
      </c>
      <c r="D15" s="5">
        <v>393371000</v>
      </c>
      <c r="E15" s="5">
        <v>392490000</v>
      </c>
      <c r="F15" s="5">
        <v>0</v>
      </c>
      <c r="G15" s="5">
        <v>0</v>
      </c>
      <c r="H15" s="5">
        <v>-7000000</v>
      </c>
      <c r="I15" s="5">
        <v>0</v>
      </c>
      <c r="J15" s="5">
        <v>0</v>
      </c>
      <c r="K15" s="5">
        <v>0</v>
      </c>
      <c r="L15" s="5">
        <v>385490000</v>
      </c>
    </row>
    <row r="16" spans="1:12">
      <c r="A16" s="3"/>
      <c r="B16" s="3" t="s">
        <v>26</v>
      </c>
      <c r="C16" s="10" t="s">
        <v>27</v>
      </c>
      <c r="D16" s="5">
        <v>-35739000</v>
      </c>
      <c r="E16" s="5">
        <v>-35739000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-35739000</v>
      </c>
    </row>
    <row r="17" spans="1:12" ht="22.5">
      <c r="A17" s="3">
        <v>7</v>
      </c>
      <c r="B17" s="3" t="s">
        <v>28</v>
      </c>
      <c r="C17" s="10" t="s">
        <v>29</v>
      </c>
      <c r="D17" s="5">
        <v>108000000</v>
      </c>
      <c r="E17" s="5">
        <v>107667000</v>
      </c>
      <c r="F17" s="5">
        <v>0</v>
      </c>
      <c r="G17" s="5">
        <v>0</v>
      </c>
      <c r="H17" s="5">
        <v>-15100000</v>
      </c>
      <c r="I17" s="5">
        <v>0</v>
      </c>
      <c r="J17" s="5">
        <v>0</v>
      </c>
      <c r="K17" s="5">
        <v>0</v>
      </c>
      <c r="L17" s="5">
        <v>92567000</v>
      </c>
    </row>
    <row r="18" spans="1:12">
      <c r="A18" s="3"/>
      <c r="B18" s="3" t="s">
        <v>30</v>
      </c>
      <c r="C18" s="10" t="s">
        <v>31</v>
      </c>
      <c r="D18" s="5">
        <v>-79422000</v>
      </c>
      <c r="E18" s="5">
        <v>-79422000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-79422000</v>
      </c>
    </row>
    <row r="19" spans="1:12">
      <c r="A19" s="3">
        <v>8</v>
      </c>
      <c r="B19" s="3" t="s">
        <v>30</v>
      </c>
      <c r="C19" s="10" t="s">
        <v>31</v>
      </c>
      <c r="D19" s="5">
        <v>958653000</v>
      </c>
      <c r="E19" s="5">
        <v>453496000</v>
      </c>
      <c r="F19" s="5">
        <v>0</v>
      </c>
      <c r="G19" s="5">
        <v>0</v>
      </c>
      <c r="H19" s="5">
        <v>-13200000</v>
      </c>
      <c r="I19" s="5">
        <v>0</v>
      </c>
      <c r="J19" s="5">
        <v>0</v>
      </c>
      <c r="K19" s="5">
        <v>0</v>
      </c>
      <c r="L19" s="5">
        <v>440296000</v>
      </c>
    </row>
    <row r="20" spans="1:12" ht="22.5">
      <c r="A20" s="3">
        <v>9</v>
      </c>
      <c r="B20" s="3" t="s">
        <v>32</v>
      </c>
      <c r="C20" s="10" t="s">
        <v>33</v>
      </c>
      <c r="D20" s="5">
        <v>137360000</v>
      </c>
      <c r="E20" s="5">
        <v>136936000</v>
      </c>
      <c r="F20" s="5">
        <v>0</v>
      </c>
      <c r="G20" s="5">
        <v>0</v>
      </c>
      <c r="H20" s="5">
        <v>-46900000</v>
      </c>
      <c r="I20" s="5">
        <v>0</v>
      </c>
      <c r="J20" s="5">
        <v>0</v>
      </c>
      <c r="K20" s="5">
        <v>0</v>
      </c>
      <c r="L20" s="5">
        <v>90036000</v>
      </c>
    </row>
    <row r="21" spans="1:12">
      <c r="A21" s="3">
        <v>10</v>
      </c>
      <c r="B21" s="3" t="s">
        <v>34</v>
      </c>
      <c r="C21" s="10" t="s">
        <v>35</v>
      </c>
      <c r="D21" s="5">
        <v>319050000</v>
      </c>
      <c r="E21" s="5">
        <v>318066000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318066000</v>
      </c>
    </row>
    <row r="22" spans="1:12">
      <c r="A22" s="2" t="s">
        <v>22</v>
      </c>
      <c r="B22" s="2"/>
      <c r="C22" s="2"/>
      <c r="D22" s="2">
        <f t="shared" ref="D22:L22" si="1">SUM(D14:D21)</f>
        <v>1889783000</v>
      </c>
      <c r="E22" s="2">
        <f t="shared" si="1"/>
        <v>3874019000</v>
      </c>
      <c r="F22" s="2">
        <f t="shared" si="1"/>
        <v>0</v>
      </c>
      <c r="G22" s="2">
        <f t="shared" si="1"/>
        <v>0</v>
      </c>
      <c r="H22" s="2">
        <f t="shared" si="1"/>
        <v>-197300000</v>
      </c>
      <c r="I22" s="2">
        <f t="shared" si="1"/>
        <v>-218738</v>
      </c>
      <c r="J22" s="2">
        <f t="shared" si="1"/>
        <v>0</v>
      </c>
      <c r="K22" s="2">
        <f t="shared" si="1"/>
        <v>15401000</v>
      </c>
      <c r="L22" s="2">
        <f t="shared" si="1"/>
        <v>3691901262</v>
      </c>
    </row>
    <row r="23" spans="1:12">
      <c r="A23" s="2" t="s">
        <v>36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3">
        <v>12</v>
      </c>
      <c r="B24" s="3" t="s">
        <v>37</v>
      </c>
      <c r="C24" s="10" t="s">
        <v>38</v>
      </c>
      <c r="D24" s="5">
        <v>15711000</v>
      </c>
      <c r="E24" s="5">
        <v>15663000</v>
      </c>
      <c r="F24" s="5">
        <v>0</v>
      </c>
      <c r="G24" s="5">
        <v>0</v>
      </c>
      <c r="H24" s="5">
        <v>0</v>
      </c>
      <c r="I24" s="5">
        <v>0</v>
      </c>
      <c r="J24" s="5">
        <v>-3000000</v>
      </c>
      <c r="K24" s="5">
        <v>2000000</v>
      </c>
      <c r="L24" s="5">
        <v>14663000</v>
      </c>
    </row>
    <row r="25" spans="1:12">
      <c r="A25" s="3">
        <v>11</v>
      </c>
      <c r="B25" s="3" t="s">
        <v>39</v>
      </c>
      <c r="C25" s="10" t="s">
        <v>40</v>
      </c>
      <c r="D25" s="5">
        <v>4144000</v>
      </c>
      <c r="E25" s="5">
        <v>4131000</v>
      </c>
      <c r="F25" s="5">
        <v>0</v>
      </c>
      <c r="G25" s="5">
        <v>0</v>
      </c>
      <c r="H25" s="5">
        <v>0</v>
      </c>
      <c r="I25" s="5">
        <v>0</v>
      </c>
      <c r="J25" s="5">
        <v>4800000</v>
      </c>
      <c r="K25" s="5">
        <v>0</v>
      </c>
      <c r="L25" s="5">
        <v>8931000</v>
      </c>
    </row>
    <row r="26" spans="1:12">
      <c r="A26" s="2" t="s">
        <v>22</v>
      </c>
      <c r="B26" s="2"/>
      <c r="C26" s="2"/>
      <c r="D26" s="2">
        <f t="shared" ref="D26:L26" si="2">SUM(D24:D25)</f>
        <v>19855000</v>
      </c>
      <c r="E26" s="2">
        <f t="shared" si="2"/>
        <v>19794000</v>
      </c>
      <c r="F26" s="2">
        <f t="shared" si="2"/>
        <v>0</v>
      </c>
      <c r="G26" s="2">
        <f t="shared" si="2"/>
        <v>0</v>
      </c>
      <c r="H26" s="2">
        <f t="shared" si="2"/>
        <v>0</v>
      </c>
      <c r="I26" s="2">
        <f t="shared" si="2"/>
        <v>0</v>
      </c>
      <c r="J26" s="2">
        <f t="shared" si="2"/>
        <v>1800000</v>
      </c>
      <c r="K26" s="2">
        <f t="shared" si="2"/>
        <v>2000000</v>
      </c>
      <c r="L26" s="2">
        <f t="shared" si="2"/>
        <v>23594000</v>
      </c>
    </row>
    <row r="27" spans="1:12">
      <c r="A27" s="2" t="s">
        <v>41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A28" s="3"/>
      <c r="B28" s="3" t="s">
        <v>42</v>
      </c>
      <c r="C28" s="10" t="s">
        <v>43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18000000</v>
      </c>
      <c r="K28" s="5">
        <v>0</v>
      </c>
      <c r="L28" s="5">
        <v>18000000</v>
      </c>
    </row>
    <row r="29" spans="1:12">
      <c r="A29" s="3">
        <v>20</v>
      </c>
      <c r="B29" s="3" t="s">
        <v>44</v>
      </c>
      <c r="C29" s="10" t="s">
        <v>45</v>
      </c>
      <c r="D29" s="5">
        <v>78511000</v>
      </c>
      <c r="E29" s="5">
        <v>74481000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74481000</v>
      </c>
    </row>
    <row r="30" spans="1:12">
      <c r="A30" s="3"/>
      <c r="B30" s="3" t="s">
        <v>46</v>
      </c>
      <c r="C30" s="10" t="s">
        <v>47</v>
      </c>
      <c r="D30" s="5">
        <v>0</v>
      </c>
      <c r="E30" s="5">
        <v>0</v>
      </c>
      <c r="F30" s="5">
        <v>0</v>
      </c>
      <c r="G30" s="5">
        <v>0</v>
      </c>
      <c r="H30" s="5">
        <v>40000000</v>
      </c>
      <c r="I30" s="5">
        <v>0</v>
      </c>
      <c r="J30" s="5">
        <v>0</v>
      </c>
      <c r="K30" s="5">
        <v>0</v>
      </c>
      <c r="L30" s="5">
        <v>40000000</v>
      </c>
    </row>
    <row r="31" spans="1:12">
      <c r="A31" s="3">
        <v>21</v>
      </c>
      <c r="B31" s="3" t="s">
        <v>48</v>
      </c>
      <c r="C31" s="10" t="s">
        <v>49</v>
      </c>
      <c r="D31" s="5">
        <v>66400000</v>
      </c>
      <c r="E31" s="5">
        <v>66195000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66195000</v>
      </c>
    </row>
    <row r="32" spans="1:12">
      <c r="A32" s="3">
        <v>17</v>
      </c>
      <c r="B32" s="3" t="s">
        <v>50</v>
      </c>
      <c r="C32" s="10" t="s">
        <v>51</v>
      </c>
      <c r="D32" s="5">
        <v>154044000</v>
      </c>
      <c r="E32" s="5">
        <v>153569000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153569000</v>
      </c>
    </row>
    <row r="33" spans="1:12">
      <c r="A33" s="3">
        <v>18</v>
      </c>
      <c r="B33" s="3" t="s">
        <v>52</v>
      </c>
      <c r="C33" s="10" t="s">
        <v>53</v>
      </c>
      <c r="D33" s="5">
        <v>2426000</v>
      </c>
      <c r="E33" s="5">
        <v>6406000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6406000</v>
      </c>
    </row>
    <row r="34" spans="1:12">
      <c r="A34" s="3" t="s">
        <v>54</v>
      </c>
      <c r="B34" s="3" t="s">
        <v>55</v>
      </c>
      <c r="C34" s="10" t="s">
        <v>56</v>
      </c>
      <c r="D34" s="5">
        <v>0</v>
      </c>
      <c r="E34" s="5">
        <v>94990000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94990000</v>
      </c>
    </row>
    <row r="35" spans="1:12">
      <c r="A35" s="3">
        <v>22</v>
      </c>
      <c r="B35" s="3" t="s">
        <v>57</v>
      </c>
      <c r="C35" s="10" t="s">
        <v>58</v>
      </c>
      <c r="D35" s="5">
        <v>608461000</v>
      </c>
      <c r="E35" s="5">
        <v>606750000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606750000</v>
      </c>
    </row>
    <row r="36" spans="1:12">
      <c r="A36" s="3"/>
      <c r="B36" s="3" t="s">
        <v>57</v>
      </c>
      <c r="C36" s="10" t="s">
        <v>58</v>
      </c>
      <c r="D36" s="5">
        <v>-53686000</v>
      </c>
      <c r="E36" s="5">
        <v>-53686000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-53686000</v>
      </c>
    </row>
    <row r="37" spans="1:12" ht="22.5">
      <c r="A37" s="3">
        <v>23</v>
      </c>
      <c r="B37" s="3" t="s">
        <v>59</v>
      </c>
      <c r="C37" s="10" t="s">
        <v>60</v>
      </c>
      <c r="D37" s="5">
        <v>113049000</v>
      </c>
      <c r="E37" s="5">
        <v>112700000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112700000</v>
      </c>
    </row>
    <row r="38" spans="1:12">
      <c r="A38" s="3">
        <v>25</v>
      </c>
      <c r="B38" s="3" t="s">
        <v>61</v>
      </c>
      <c r="C38" s="10" t="s">
        <v>62</v>
      </c>
      <c r="D38" s="5">
        <v>489469000</v>
      </c>
      <c r="E38" s="5">
        <v>487959000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487959000</v>
      </c>
    </row>
    <row r="39" spans="1:12">
      <c r="A39" s="3">
        <v>13</v>
      </c>
      <c r="B39" s="3" t="s">
        <v>63</v>
      </c>
      <c r="C39" s="10" t="s">
        <v>64</v>
      </c>
      <c r="D39" s="5">
        <v>460420000</v>
      </c>
      <c r="E39" s="5">
        <v>459071000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-43000</v>
      </c>
      <c r="L39" s="5">
        <v>459028000</v>
      </c>
    </row>
    <row r="40" spans="1:12">
      <c r="A40" s="3"/>
      <c r="B40" s="3" t="s">
        <v>63</v>
      </c>
      <c r="C40" s="10" t="s">
        <v>64</v>
      </c>
      <c r="D40" s="5">
        <v>-23148000</v>
      </c>
      <c r="E40" s="5">
        <v>-23148000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-23148000</v>
      </c>
    </row>
    <row r="41" spans="1:12" ht="22.5">
      <c r="A41" s="3">
        <v>14</v>
      </c>
      <c r="B41" s="3" t="s">
        <v>65</v>
      </c>
      <c r="C41" s="10" t="s">
        <v>66</v>
      </c>
      <c r="D41" s="5">
        <v>13835000</v>
      </c>
      <c r="E41" s="5">
        <v>13792000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43000</v>
      </c>
      <c r="L41" s="5">
        <v>13835000</v>
      </c>
    </row>
    <row r="42" spans="1:12">
      <c r="A42" s="3"/>
      <c r="B42" s="3" t="s">
        <v>67</v>
      </c>
      <c r="C42" s="10" t="s">
        <v>68</v>
      </c>
      <c r="D42" s="5">
        <v>0</v>
      </c>
      <c r="E42" s="5">
        <v>3597000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3597000</v>
      </c>
    </row>
    <row r="43" spans="1:12">
      <c r="A43" s="2" t="s">
        <v>22</v>
      </c>
      <c r="B43" s="2"/>
      <c r="C43" s="2"/>
      <c r="D43" s="2">
        <f t="shared" ref="D43:L43" si="3">SUM(D28:D42)</f>
        <v>1909781000</v>
      </c>
      <c r="E43" s="2">
        <f t="shared" si="3"/>
        <v>2002676000</v>
      </c>
      <c r="F43" s="2">
        <f t="shared" si="3"/>
        <v>0</v>
      </c>
      <c r="G43" s="2">
        <f t="shared" si="3"/>
        <v>0</v>
      </c>
      <c r="H43" s="2">
        <f t="shared" si="3"/>
        <v>40000000</v>
      </c>
      <c r="I43" s="2">
        <f t="shared" si="3"/>
        <v>0</v>
      </c>
      <c r="J43" s="2">
        <f t="shared" si="3"/>
        <v>18000000</v>
      </c>
      <c r="K43" s="2">
        <f t="shared" si="3"/>
        <v>0</v>
      </c>
      <c r="L43" s="2">
        <f t="shared" si="3"/>
        <v>2060676000</v>
      </c>
    </row>
    <row r="44" spans="1:12">
      <c r="A44" s="2" t="s">
        <v>69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>
      <c r="A45" s="3">
        <v>30</v>
      </c>
      <c r="B45" s="3" t="s">
        <v>70</v>
      </c>
      <c r="C45" s="10" t="s">
        <v>71</v>
      </c>
      <c r="D45" s="5">
        <v>262488000</v>
      </c>
      <c r="E45" s="5">
        <v>261709000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261709000</v>
      </c>
    </row>
    <row r="46" spans="1:12">
      <c r="A46" s="3">
        <v>26</v>
      </c>
      <c r="B46" s="3" t="s">
        <v>72</v>
      </c>
      <c r="C46" s="10" t="s">
        <v>73</v>
      </c>
      <c r="D46" s="5">
        <v>333620000</v>
      </c>
      <c r="E46" s="5">
        <v>296756000</v>
      </c>
      <c r="F46" s="5">
        <v>0</v>
      </c>
      <c r="G46" s="5">
        <v>0</v>
      </c>
      <c r="H46" s="5">
        <v>-5900000</v>
      </c>
      <c r="I46" s="5">
        <v>0</v>
      </c>
      <c r="J46" s="5">
        <v>-5024000</v>
      </c>
      <c r="K46" s="5">
        <v>-3947000</v>
      </c>
      <c r="L46" s="5">
        <v>281885000</v>
      </c>
    </row>
    <row r="47" spans="1:12">
      <c r="A47" s="3"/>
      <c r="B47" s="3" t="s">
        <v>72</v>
      </c>
      <c r="C47" s="10" t="s">
        <v>73</v>
      </c>
      <c r="D47" s="5">
        <v>-49665000</v>
      </c>
      <c r="E47" s="5">
        <v>-49665000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-49665000</v>
      </c>
    </row>
    <row r="48" spans="1:12">
      <c r="A48" s="3">
        <v>28</v>
      </c>
      <c r="B48" s="3" t="s">
        <v>74</v>
      </c>
      <c r="C48" s="10" t="s">
        <v>75</v>
      </c>
      <c r="D48" s="5">
        <v>128058000</v>
      </c>
      <c r="E48" s="5">
        <v>98816000</v>
      </c>
      <c r="F48" s="5">
        <v>0</v>
      </c>
      <c r="G48" s="5">
        <v>0</v>
      </c>
      <c r="H48" s="5">
        <v>0</v>
      </c>
      <c r="I48" s="5">
        <v>0</v>
      </c>
      <c r="J48" s="5">
        <v>-2755000</v>
      </c>
      <c r="K48" s="5">
        <v>0</v>
      </c>
      <c r="L48" s="5">
        <v>96061000</v>
      </c>
    </row>
    <row r="49" spans="1:12">
      <c r="A49" s="3">
        <v>29</v>
      </c>
      <c r="B49" s="3" t="s">
        <v>76</v>
      </c>
      <c r="C49" s="10" t="s">
        <v>77</v>
      </c>
      <c r="D49" s="5">
        <v>78788000</v>
      </c>
      <c r="E49" s="5">
        <v>61276000</v>
      </c>
      <c r="F49" s="5">
        <v>0</v>
      </c>
      <c r="G49" s="5">
        <v>0</v>
      </c>
      <c r="H49" s="5">
        <v>-39300000</v>
      </c>
      <c r="I49" s="5">
        <v>0</v>
      </c>
      <c r="J49" s="5">
        <v>0</v>
      </c>
      <c r="K49" s="5">
        <v>0</v>
      </c>
      <c r="L49" s="5">
        <v>21976000</v>
      </c>
    </row>
    <row r="50" spans="1:12">
      <c r="A50" s="3"/>
      <c r="B50" s="3" t="s">
        <v>78</v>
      </c>
      <c r="C50" s="10" t="s">
        <v>79</v>
      </c>
      <c r="D50" s="5">
        <v>-50762000</v>
      </c>
      <c r="E50" s="5">
        <v>-50762000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-50762000</v>
      </c>
    </row>
    <row r="51" spans="1:12">
      <c r="A51" s="3">
        <v>34</v>
      </c>
      <c r="B51" s="3" t="s">
        <v>78</v>
      </c>
      <c r="C51" s="10" t="s">
        <v>79</v>
      </c>
      <c r="D51" s="5">
        <v>715155000</v>
      </c>
      <c r="E51" s="5">
        <v>668322000</v>
      </c>
      <c r="F51" s="5">
        <v>0</v>
      </c>
      <c r="G51" s="5">
        <v>0</v>
      </c>
      <c r="H51" s="5">
        <v>0</v>
      </c>
      <c r="I51" s="5">
        <v>-182686</v>
      </c>
      <c r="J51" s="5">
        <v>-37037000</v>
      </c>
      <c r="K51" s="5">
        <v>-13399000</v>
      </c>
      <c r="L51" s="5">
        <v>617703314</v>
      </c>
    </row>
    <row r="52" spans="1:12">
      <c r="A52" s="3">
        <v>35</v>
      </c>
      <c r="B52" s="3" t="s">
        <v>80</v>
      </c>
      <c r="C52" s="10" t="s">
        <v>81</v>
      </c>
      <c r="D52" s="5">
        <v>108300000</v>
      </c>
      <c r="E52" s="5">
        <v>107966000</v>
      </c>
      <c r="F52" s="5">
        <v>0</v>
      </c>
      <c r="G52" s="5">
        <v>0</v>
      </c>
      <c r="H52" s="5">
        <v>0</v>
      </c>
      <c r="I52" s="5">
        <v>0</v>
      </c>
      <c r="J52" s="5">
        <v>33600000</v>
      </c>
      <c r="K52" s="5">
        <v>0</v>
      </c>
      <c r="L52" s="5">
        <v>141566000</v>
      </c>
    </row>
    <row r="53" spans="1:12">
      <c r="A53" s="3">
        <v>36</v>
      </c>
      <c r="B53" s="3" t="s">
        <v>82</v>
      </c>
      <c r="C53" s="10" t="s">
        <v>83</v>
      </c>
      <c r="D53" s="5">
        <v>10000</v>
      </c>
      <c r="E53" s="5">
        <v>10000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10000</v>
      </c>
    </row>
    <row r="54" spans="1:12">
      <c r="A54" s="3">
        <v>46</v>
      </c>
      <c r="B54" s="3" t="s">
        <v>84</v>
      </c>
      <c r="C54" s="10" t="s">
        <v>85</v>
      </c>
      <c r="D54" s="5">
        <v>9441000</v>
      </c>
      <c r="E54" s="5">
        <v>9409000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9409000</v>
      </c>
    </row>
    <row r="55" spans="1:12">
      <c r="A55" s="3">
        <v>47</v>
      </c>
      <c r="B55" s="3" t="s">
        <v>86</v>
      </c>
      <c r="C55" s="10" t="s">
        <v>87</v>
      </c>
      <c r="D55" s="5">
        <v>472000</v>
      </c>
      <c r="E55" s="5">
        <v>471000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471000</v>
      </c>
    </row>
    <row r="56" spans="1:12">
      <c r="A56" s="3">
        <v>48</v>
      </c>
      <c r="B56" s="3" t="s">
        <v>46</v>
      </c>
      <c r="C56" s="10" t="s">
        <v>47</v>
      </c>
      <c r="D56" s="5">
        <v>92000000</v>
      </c>
      <c r="E56" s="5">
        <v>91806000</v>
      </c>
      <c r="F56" s="5">
        <v>0</v>
      </c>
      <c r="G56" s="5">
        <v>0</v>
      </c>
      <c r="H56" s="5">
        <v>85000000</v>
      </c>
      <c r="I56" s="5">
        <v>0</v>
      </c>
      <c r="J56" s="5">
        <v>0</v>
      </c>
      <c r="K56" s="5">
        <v>0</v>
      </c>
      <c r="L56" s="5">
        <v>176806000</v>
      </c>
    </row>
    <row r="57" spans="1:12">
      <c r="A57" s="3">
        <v>37</v>
      </c>
      <c r="B57" s="3" t="s">
        <v>88</v>
      </c>
      <c r="C57" s="10" t="s">
        <v>89</v>
      </c>
      <c r="D57" s="5">
        <v>590456000</v>
      </c>
      <c r="E57" s="5">
        <v>471969000</v>
      </c>
      <c r="F57" s="5">
        <v>0</v>
      </c>
      <c r="G57" s="5">
        <v>0</v>
      </c>
      <c r="H57" s="5">
        <v>-12200000</v>
      </c>
      <c r="I57" s="5">
        <v>0</v>
      </c>
      <c r="J57" s="5">
        <v>-150000000</v>
      </c>
      <c r="K57" s="5">
        <v>0</v>
      </c>
      <c r="L57" s="5">
        <v>309769000</v>
      </c>
    </row>
    <row r="58" spans="1:12">
      <c r="A58" s="3">
        <v>49</v>
      </c>
      <c r="B58" s="3" t="s">
        <v>90</v>
      </c>
      <c r="C58" s="10" t="s">
        <v>91</v>
      </c>
      <c r="D58" s="5">
        <v>734000</v>
      </c>
      <c r="E58" s="5">
        <v>732000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-85000</v>
      </c>
      <c r="L58" s="5">
        <v>647000</v>
      </c>
    </row>
    <row r="59" spans="1:12">
      <c r="A59" s="3">
        <v>38</v>
      </c>
      <c r="B59" s="3" t="s">
        <v>92</v>
      </c>
      <c r="C59" s="10" t="s">
        <v>93</v>
      </c>
      <c r="D59" s="5">
        <v>562000</v>
      </c>
      <c r="E59" s="5">
        <v>560000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560000</v>
      </c>
    </row>
    <row r="60" spans="1:12">
      <c r="A60" s="3">
        <v>50</v>
      </c>
      <c r="B60" s="3" t="s">
        <v>94</v>
      </c>
      <c r="C60" s="10" t="s">
        <v>95</v>
      </c>
      <c r="D60" s="5">
        <v>15610000</v>
      </c>
      <c r="E60" s="5">
        <v>15562000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15562000</v>
      </c>
    </row>
    <row r="61" spans="1:12">
      <c r="A61" s="3">
        <v>39</v>
      </c>
      <c r="B61" s="3" t="s">
        <v>96</v>
      </c>
      <c r="C61" s="10" t="s">
        <v>97</v>
      </c>
      <c r="D61" s="5">
        <v>10644000</v>
      </c>
      <c r="E61" s="5">
        <v>1739000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1739000</v>
      </c>
    </row>
    <row r="62" spans="1:12">
      <c r="A62" s="3">
        <v>40</v>
      </c>
      <c r="B62" s="3" t="s">
        <v>48</v>
      </c>
      <c r="C62" s="10" t="s">
        <v>98</v>
      </c>
      <c r="D62" s="5">
        <v>4336000</v>
      </c>
      <c r="E62" s="5">
        <v>435000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85000</v>
      </c>
      <c r="L62" s="5">
        <v>520000</v>
      </c>
    </row>
    <row r="63" spans="1:12">
      <c r="A63" s="3">
        <v>51</v>
      </c>
      <c r="B63" s="3" t="s">
        <v>99</v>
      </c>
      <c r="C63" s="10" t="s">
        <v>100</v>
      </c>
      <c r="D63" s="5">
        <v>9162000</v>
      </c>
      <c r="E63" s="5">
        <v>261000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261000</v>
      </c>
    </row>
    <row r="64" spans="1:12">
      <c r="A64" s="3">
        <v>52</v>
      </c>
      <c r="B64" s="3" t="s">
        <v>101</v>
      </c>
      <c r="C64" s="10" t="s">
        <v>102</v>
      </c>
      <c r="D64" s="5">
        <v>440821000</v>
      </c>
      <c r="E64" s="5">
        <v>267515000</v>
      </c>
      <c r="F64" s="5">
        <v>0</v>
      </c>
      <c r="G64" s="5">
        <v>0</v>
      </c>
      <c r="H64" s="5">
        <v>-17471000</v>
      </c>
      <c r="I64" s="5">
        <v>-48624</v>
      </c>
      <c r="J64" s="5">
        <v>8060000</v>
      </c>
      <c r="K64" s="5">
        <v>-1253000</v>
      </c>
      <c r="L64" s="5">
        <v>256802376</v>
      </c>
    </row>
    <row r="65" spans="1:12">
      <c r="A65" s="3">
        <v>53</v>
      </c>
      <c r="B65" s="3" t="s">
        <v>103</v>
      </c>
      <c r="C65" s="10" t="s">
        <v>104</v>
      </c>
      <c r="D65" s="5">
        <v>13627000</v>
      </c>
      <c r="E65" s="5">
        <v>8501000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8501000</v>
      </c>
    </row>
    <row r="66" spans="1:12">
      <c r="A66" s="3">
        <v>54</v>
      </c>
      <c r="B66" s="3" t="s">
        <v>105</v>
      </c>
      <c r="C66" s="10" t="s">
        <v>106</v>
      </c>
      <c r="D66" s="5">
        <v>167341000</v>
      </c>
      <c r="E66" s="5">
        <v>148135000</v>
      </c>
      <c r="F66" s="5">
        <v>0</v>
      </c>
      <c r="G66" s="5">
        <v>0</v>
      </c>
      <c r="H66" s="5">
        <v>0</v>
      </c>
      <c r="I66" s="5">
        <v>-35089</v>
      </c>
      <c r="J66" s="5">
        <v>-22225000</v>
      </c>
      <c r="K66" s="5">
        <v>0</v>
      </c>
      <c r="L66" s="5">
        <v>125874911</v>
      </c>
    </row>
    <row r="67" spans="1:12">
      <c r="A67" s="3">
        <v>55</v>
      </c>
      <c r="B67" s="3" t="s">
        <v>107</v>
      </c>
      <c r="C67" s="10" t="s">
        <v>108</v>
      </c>
      <c r="D67" s="5">
        <v>29187000</v>
      </c>
      <c r="E67" s="5">
        <v>29097000</v>
      </c>
      <c r="F67" s="5">
        <v>0</v>
      </c>
      <c r="G67" s="5">
        <v>0</v>
      </c>
      <c r="H67" s="5">
        <v>0</v>
      </c>
      <c r="I67" s="5">
        <v>0</v>
      </c>
      <c r="J67" s="5">
        <v>24500000</v>
      </c>
      <c r="K67" s="5">
        <v>0</v>
      </c>
      <c r="L67" s="5">
        <v>53597000</v>
      </c>
    </row>
    <row r="68" spans="1:12">
      <c r="A68" s="3">
        <v>56</v>
      </c>
      <c r="B68" s="3" t="s">
        <v>109</v>
      </c>
      <c r="C68" s="10" t="s">
        <v>110</v>
      </c>
      <c r="D68" s="5">
        <v>118159000</v>
      </c>
      <c r="E68" s="5">
        <v>117826000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117826000</v>
      </c>
    </row>
    <row r="69" spans="1:12">
      <c r="A69" s="3">
        <v>57</v>
      </c>
      <c r="B69" s="3" t="s">
        <v>111</v>
      </c>
      <c r="C69" s="10" t="s">
        <v>112</v>
      </c>
      <c r="D69" s="5">
        <v>79263000</v>
      </c>
      <c r="E69" s="5">
        <v>78936000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78936000</v>
      </c>
    </row>
    <row r="70" spans="1:12">
      <c r="A70" s="3">
        <v>58</v>
      </c>
      <c r="B70" s="3" t="s">
        <v>113</v>
      </c>
      <c r="C70" s="10" t="s">
        <v>114</v>
      </c>
      <c r="D70" s="5">
        <v>73058000</v>
      </c>
      <c r="E70" s="5">
        <v>72833000</v>
      </c>
      <c r="F70" s="5">
        <v>0</v>
      </c>
      <c r="G70" s="5">
        <v>0</v>
      </c>
      <c r="H70" s="5">
        <v>0</v>
      </c>
      <c r="I70" s="5">
        <v>-3363</v>
      </c>
      <c r="J70" s="5">
        <v>0</v>
      </c>
      <c r="K70" s="5">
        <v>0</v>
      </c>
      <c r="L70" s="5">
        <v>72829637</v>
      </c>
    </row>
    <row r="71" spans="1:12">
      <c r="A71" s="3">
        <v>59</v>
      </c>
      <c r="B71" s="3" t="s">
        <v>115</v>
      </c>
      <c r="C71" s="10" t="s">
        <v>116</v>
      </c>
      <c r="D71" s="5">
        <v>225973000</v>
      </c>
      <c r="E71" s="5">
        <v>74841000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74841000</v>
      </c>
    </row>
    <row r="72" spans="1:12">
      <c r="A72" s="3">
        <v>31</v>
      </c>
      <c r="B72" s="3" t="s">
        <v>117</v>
      </c>
      <c r="C72" s="10" t="s">
        <v>118</v>
      </c>
      <c r="D72" s="5">
        <v>92921000</v>
      </c>
      <c r="E72" s="5">
        <v>118803000</v>
      </c>
      <c r="F72" s="5">
        <v>0</v>
      </c>
      <c r="G72" s="5">
        <v>0</v>
      </c>
      <c r="H72" s="5">
        <v>40166000</v>
      </c>
      <c r="I72" s="5">
        <v>0</v>
      </c>
      <c r="J72" s="5">
        <v>-21181000</v>
      </c>
      <c r="K72" s="5">
        <v>18575000</v>
      </c>
      <c r="L72" s="5">
        <v>156363000</v>
      </c>
    </row>
    <row r="73" spans="1:12">
      <c r="A73" s="3">
        <v>32</v>
      </c>
      <c r="B73" s="3" t="s">
        <v>119</v>
      </c>
      <c r="C73" s="10" t="s">
        <v>120</v>
      </c>
      <c r="D73" s="5">
        <v>224642000</v>
      </c>
      <c r="E73" s="5">
        <v>260669000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260669000</v>
      </c>
    </row>
    <row r="74" spans="1:12">
      <c r="A74" s="3">
        <v>33</v>
      </c>
      <c r="B74" s="3" t="s">
        <v>121</v>
      </c>
      <c r="C74" s="10" t="s">
        <v>122</v>
      </c>
      <c r="D74" s="5">
        <v>350735000</v>
      </c>
      <c r="E74" s="5">
        <v>176788000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-1600000</v>
      </c>
      <c r="L74" s="5">
        <v>175188000</v>
      </c>
    </row>
    <row r="75" spans="1:12">
      <c r="A75" s="3">
        <v>41</v>
      </c>
      <c r="B75" s="3" t="s">
        <v>123</v>
      </c>
      <c r="C75" s="10" t="s">
        <v>124</v>
      </c>
      <c r="D75" s="5">
        <v>119000</v>
      </c>
      <c r="E75" s="5">
        <v>119000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23798</v>
      </c>
      <c r="L75" s="5">
        <v>142798</v>
      </c>
    </row>
    <row r="76" spans="1:12">
      <c r="A76" s="3">
        <v>60</v>
      </c>
      <c r="B76" s="3" t="s">
        <v>125</v>
      </c>
      <c r="C76" s="10" t="s">
        <v>126</v>
      </c>
      <c r="D76" s="5">
        <v>18280000</v>
      </c>
      <c r="E76" s="5">
        <v>18224000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18224000</v>
      </c>
    </row>
    <row r="77" spans="1:12">
      <c r="A77" s="3">
        <v>61</v>
      </c>
      <c r="B77" s="3" t="s">
        <v>127</v>
      </c>
      <c r="C77" s="10" t="s">
        <v>128</v>
      </c>
      <c r="D77" s="5">
        <v>14201000</v>
      </c>
      <c r="E77" s="5">
        <v>63920000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1253000</v>
      </c>
      <c r="L77" s="5">
        <v>65173000</v>
      </c>
    </row>
    <row r="78" spans="1:12">
      <c r="A78" s="3">
        <v>62</v>
      </c>
      <c r="B78" s="3" t="s">
        <v>129</v>
      </c>
      <c r="C78" s="10" t="s">
        <v>130</v>
      </c>
      <c r="D78" s="5">
        <v>134864000</v>
      </c>
      <c r="E78" s="5">
        <v>134448000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134448000</v>
      </c>
    </row>
    <row r="79" spans="1:12">
      <c r="A79" s="3">
        <v>63</v>
      </c>
      <c r="B79" s="3" t="s">
        <v>131</v>
      </c>
      <c r="C79" s="10" t="s">
        <v>132</v>
      </c>
      <c r="D79" s="5">
        <v>7624000</v>
      </c>
      <c r="E79" s="5">
        <v>7618000</v>
      </c>
      <c r="F79" s="5">
        <v>0</v>
      </c>
      <c r="G79" s="5">
        <v>0</v>
      </c>
      <c r="H79" s="5">
        <v>0</v>
      </c>
      <c r="I79" s="5">
        <v>0</v>
      </c>
      <c r="J79" s="5">
        <v>-5660000</v>
      </c>
      <c r="K79" s="5">
        <v>-23798</v>
      </c>
      <c r="L79" s="5">
        <v>1934202</v>
      </c>
    </row>
    <row r="80" spans="1:12">
      <c r="A80" s="3">
        <v>42</v>
      </c>
      <c r="B80" s="3" t="s">
        <v>133</v>
      </c>
      <c r="C80" s="10" t="s">
        <v>134</v>
      </c>
      <c r="D80" s="5">
        <v>33074000</v>
      </c>
      <c r="E80" s="5">
        <v>32972000</v>
      </c>
      <c r="F80" s="5">
        <v>0</v>
      </c>
      <c r="G80" s="5">
        <v>0</v>
      </c>
      <c r="H80" s="5">
        <v>0</v>
      </c>
      <c r="I80" s="5">
        <v>0</v>
      </c>
      <c r="J80" s="5">
        <v>-9390000</v>
      </c>
      <c r="K80" s="5">
        <v>-2000000</v>
      </c>
      <c r="L80" s="5">
        <v>21582000</v>
      </c>
    </row>
    <row r="81" spans="1:12">
      <c r="A81" s="3">
        <v>64</v>
      </c>
      <c r="B81" s="3" t="s">
        <v>135</v>
      </c>
      <c r="C81" s="10" t="s">
        <v>136</v>
      </c>
      <c r="D81" s="5">
        <v>193274000</v>
      </c>
      <c r="E81" s="5">
        <v>213351000</v>
      </c>
      <c r="F81" s="5">
        <v>0</v>
      </c>
      <c r="G81" s="5">
        <v>0</v>
      </c>
      <c r="H81" s="5">
        <v>0</v>
      </c>
      <c r="I81" s="5">
        <v>0</v>
      </c>
      <c r="J81" s="5">
        <v>-89335000</v>
      </c>
      <c r="K81" s="5">
        <v>0</v>
      </c>
      <c r="L81" s="5">
        <v>124016000</v>
      </c>
    </row>
    <row r="82" spans="1:12">
      <c r="A82" s="3">
        <v>65</v>
      </c>
      <c r="B82" s="3" t="s">
        <v>137</v>
      </c>
      <c r="C82" s="10" t="s">
        <v>138</v>
      </c>
      <c r="D82" s="5">
        <v>188889000</v>
      </c>
      <c r="E82" s="5">
        <v>188507000</v>
      </c>
      <c r="F82" s="5">
        <v>0</v>
      </c>
      <c r="G82" s="5">
        <v>0</v>
      </c>
      <c r="H82" s="5">
        <v>0</v>
      </c>
      <c r="I82" s="5">
        <v>0</v>
      </c>
      <c r="J82" s="5">
        <v>-14150000</v>
      </c>
      <c r="K82" s="5">
        <v>-8500000</v>
      </c>
      <c r="L82" s="5">
        <v>165857000</v>
      </c>
    </row>
    <row r="83" spans="1:12">
      <c r="A83" s="3">
        <v>66</v>
      </c>
      <c r="B83" s="3" t="s">
        <v>139</v>
      </c>
      <c r="C83" s="10" t="s">
        <v>140</v>
      </c>
      <c r="D83" s="5">
        <v>76437000</v>
      </c>
      <c r="E83" s="5">
        <v>76286000</v>
      </c>
      <c r="F83" s="5">
        <v>0</v>
      </c>
      <c r="G83" s="5">
        <v>0</v>
      </c>
      <c r="H83" s="5">
        <v>9600000</v>
      </c>
      <c r="I83" s="5">
        <v>0</v>
      </c>
      <c r="J83" s="5">
        <v>-15000000</v>
      </c>
      <c r="K83" s="5">
        <v>0</v>
      </c>
      <c r="L83" s="5">
        <v>70886000</v>
      </c>
    </row>
    <row r="84" spans="1:12">
      <c r="A84" s="3">
        <v>43</v>
      </c>
      <c r="B84" s="3" t="s">
        <v>141</v>
      </c>
      <c r="C84" s="10" t="s">
        <v>142</v>
      </c>
      <c r="D84" s="5">
        <v>35000</v>
      </c>
      <c r="E84" s="5">
        <v>35000</v>
      </c>
      <c r="F84" s="5">
        <v>0</v>
      </c>
      <c r="G84" s="5">
        <v>0</v>
      </c>
      <c r="H84" s="5">
        <v>0</v>
      </c>
      <c r="I84" s="5">
        <v>0</v>
      </c>
      <c r="J84" s="5">
        <v>500000</v>
      </c>
      <c r="K84" s="5">
        <v>0</v>
      </c>
      <c r="L84" s="5">
        <v>535000</v>
      </c>
    </row>
    <row r="85" spans="1:12">
      <c r="A85" s="3">
        <v>44</v>
      </c>
      <c r="B85" s="3" t="s">
        <v>143</v>
      </c>
      <c r="C85" s="10" t="s">
        <v>144</v>
      </c>
      <c r="D85" s="5">
        <v>75274000</v>
      </c>
      <c r="E85" s="5">
        <v>60869000</v>
      </c>
      <c r="F85" s="5">
        <v>0</v>
      </c>
      <c r="G85" s="5">
        <v>0</v>
      </c>
      <c r="H85" s="5">
        <v>-11326000</v>
      </c>
      <c r="I85" s="5">
        <v>0</v>
      </c>
      <c r="J85" s="5">
        <v>-4800000</v>
      </c>
      <c r="K85" s="5">
        <v>0</v>
      </c>
      <c r="L85" s="5">
        <v>44743000</v>
      </c>
    </row>
    <row r="86" spans="1:12">
      <c r="A86" s="3">
        <v>67</v>
      </c>
      <c r="B86" s="3" t="s">
        <v>145</v>
      </c>
      <c r="C86" s="10" t="s">
        <v>146</v>
      </c>
      <c r="D86" s="5">
        <v>24429000</v>
      </c>
      <c r="E86" s="5">
        <v>24354000</v>
      </c>
      <c r="F86" s="5">
        <v>0</v>
      </c>
      <c r="G86" s="5">
        <v>0</v>
      </c>
      <c r="H86" s="5">
        <v>0</v>
      </c>
      <c r="I86" s="5">
        <v>0</v>
      </c>
      <c r="J86" s="5">
        <v>180000</v>
      </c>
      <c r="K86" s="5">
        <v>0</v>
      </c>
      <c r="L86" s="5">
        <v>24534000</v>
      </c>
    </row>
    <row r="87" spans="1:12">
      <c r="A87" s="2" t="s">
        <v>22</v>
      </c>
      <c r="B87" s="2"/>
      <c r="C87" s="2"/>
      <c r="D87" s="2">
        <f t="shared" ref="D87:L87" si="4">SUM(D45:D86)</f>
        <v>4841636000</v>
      </c>
      <c r="E87" s="2">
        <f t="shared" si="4"/>
        <v>4162019000</v>
      </c>
      <c r="F87" s="2">
        <f t="shared" si="4"/>
        <v>0</v>
      </c>
      <c r="G87" s="2">
        <f t="shared" si="4"/>
        <v>0</v>
      </c>
      <c r="H87" s="2">
        <f t="shared" si="4"/>
        <v>48569000</v>
      </c>
      <c r="I87" s="2">
        <f t="shared" si="4"/>
        <v>-269762</v>
      </c>
      <c r="J87" s="2">
        <f t="shared" si="4"/>
        <v>-309717000</v>
      </c>
      <c r="K87" s="2">
        <f t="shared" si="4"/>
        <v>-10871000</v>
      </c>
      <c r="L87" s="2">
        <f t="shared" si="4"/>
        <v>3889730238</v>
      </c>
    </row>
    <row r="88" spans="1:12">
      <c r="A88" s="2" t="s">
        <v>147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>
      <c r="A89" s="3">
        <v>68</v>
      </c>
      <c r="B89" s="3" t="s">
        <v>148</v>
      </c>
      <c r="C89" s="4" t="s">
        <v>149</v>
      </c>
      <c r="D89" s="5">
        <v>418604000</v>
      </c>
      <c r="E89" s="5">
        <v>421313000</v>
      </c>
      <c r="F89" s="5">
        <v>0</v>
      </c>
      <c r="G89" s="5">
        <v>0</v>
      </c>
      <c r="H89" s="5">
        <v>-11700000</v>
      </c>
      <c r="I89" s="5">
        <v>-7</v>
      </c>
      <c r="J89" s="5">
        <v>14150000</v>
      </c>
      <c r="K89" s="5">
        <v>-8149000</v>
      </c>
      <c r="L89" s="5">
        <v>415613993</v>
      </c>
    </row>
    <row r="90" spans="1:12">
      <c r="A90" s="2" t="s">
        <v>22</v>
      </c>
      <c r="B90" s="2"/>
      <c r="C90" s="2"/>
      <c r="D90" s="2">
        <f t="shared" ref="D90:L90" si="5">SUM(D89:D89)</f>
        <v>418604000</v>
      </c>
      <c r="E90" s="2">
        <f t="shared" si="5"/>
        <v>421313000</v>
      </c>
      <c r="F90" s="2">
        <f t="shared" si="5"/>
        <v>0</v>
      </c>
      <c r="G90" s="2">
        <f t="shared" si="5"/>
        <v>0</v>
      </c>
      <c r="H90" s="2">
        <f t="shared" si="5"/>
        <v>-11700000</v>
      </c>
      <c r="I90" s="2">
        <f t="shared" si="5"/>
        <v>-7</v>
      </c>
      <c r="J90" s="2">
        <f t="shared" si="5"/>
        <v>14150000</v>
      </c>
      <c r="K90" s="2">
        <f t="shared" si="5"/>
        <v>-8149000</v>
      </c>
      <c r="L90" s="2">
        <f t="shared" si="5"/>
        <v>415613993</v>
      </c>
    </row>
    <row r="91" spans="1:12">
      <c r="A91" s="2" t="s">
        <v>150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>
      <c r="A92" s="3">
        <v>999</v>
      </c>
      <c r="B92" s="3" t="s">
        <v>151</v>
      </c>
      <c r="C92" s="10" t="s">
        <v>152</v>
      </c>
      <c r="D92" s="5">
        <v>23051000</v>
      </c>
      <c r="E92" s="5">
        <v>19383000</v>
      </c>
      <c r="F92" s="5">
        <v>0</v>
      </c>
      <c r="G92" s="5">
        <v>0</v>
      </c>
      <c r="H92" s="5">
        <v>0</v>
      </c>
      <c r="I92" s="5">
        <v>0</v>
      </c>
      <c r="J92" s="5">
        <v>-9707000</v>
      </c>
      <c r="K92" s="5">
        <v>0</v>
      </c>
      <c r="L92" s="5">
        <v>9676000</v>
      </c>
    </row>
    <row r="93" spans="1:12">
      <c r="A93" s="3">
        <v>69</v>
      </c>
      <c r="B93" s="3" t="s">
        <v>153</v>
      </c>
      <c r="C93" s="10" t="s">
        <v>154</v>
      </c>
      <c r="D93" s="5">
        <v>105820000</v>
      </c>
      <c r="E93" s="5">
        <v>96521000</v>
      </c>
      <c r="F93" s="5">
        <v>0</v>
      </c>
      <c r="G93" s="5">
        <v>0</v>
      </c>
      <c r="H93" s="5">
        <v>0</v>
      </c>
      <c r="I93" s="5">
        <v>-334</v>
      </c>
      <c r="J93" s="5">
        <v>0</v>
      </c>
      <c r="K93" s="5">
        <v>0</v>
      </c>
      <c r="L93" s="5">
        <v>96520666</v>
      </c>
    </row>
    <row r="94" spans="1:12">
      <c r="A94" s="3">
        <v>83</v>
      </c>
      <c r="B94" s="3" t="s">
        <v>155</v>
      </c>
      <c r="C94" s="10" t="s">
        <v>156</v>
      </c>
      <c r="D94" s="5">
        <v>25529000</v>
      </c>
      <c r="E94" s="5">
        <v>25450000</v>
      </c>
      <c r="F94" s="5">
        <v>0</v>
      </c>
      <c r="G94" s="5">
        <v>0</v>
      </c>
      <c r="H94" s="5">
        <v>0</v>
      </c>
      <c r="I94" s="5">
        <v>-41734</v>
      </c>
      <c r="J94" s="5">
        <v>0</v>
      </c>
      <c r="K94" s="5">
        <v>-984000</v>
      </c>
      <c r="L94" s="5">
        <v>24424266</v>
      </c>
    </row>
    <row r="95" spans="1:12">
      <c r="A95" s="3">
        <v>84</v>
      </c>
      <c r="B95" s="3" t="s">
        <v>157</v>
      </c>
      <c r="C95" s="10" t="s">
        <v>158</v>
      </c>
      <c r="D95" s="5">
        <v>134427000</v>
      </c>
      <c r="E95" s="5">
        <v>135607000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135607000</v>
      </c>
    </row>
    <row r="96" spans="1:12">
      <c r="A96" s="3">
        <v>85</v>
      </c>
      <c r="B96" s="3" t="s">
        <v>159</v>
      </c>
      <c r="C96" s="10" t="s">
        <v>160</v>
      </c>
      <c r="D96" s="5">
        <v>604344000</v>
      </c>
      <c r="E96" s="5">
        <v>581884000</v>
      </c>
      <c r="F96" s="5">
        <v>0</v>
      </c>
      <c r="G96" s="5">
        <v>0</v>
      </c>
      <c r="H96" s="5">
        <v>0</v>
      </c>
      <c r="I96" s="5">
        <v>0</v>
      </c>
      <c r="J96" s="5">
        <v>-39082000</v>
      </c>
      <c r="K96" s="5">
        <v>9484000</v>
      </c>
      <c r="L96" s="5">
        <v>552286000</v>
      </c>
    </row>
    <row r="97" spans="1:12">
      <c r="A97" s="3">
        <v>88</v>
      </c>
      <c r="B97" s="3" t="s">
        <v>161</v>
      </c>
      <c r="C97" s="10" t="s">
        <v>110</v>
      </c>
      <c r="D97" s="5">
        <v>15323000</v>
      </c>
      <c r="E97" s="5">
        <v>15276000</v>
      </c>
      <c r="F97" s="5">
        <v>0</v>
      </c>
      <c r="G97" s="5">
        <v>0</v>
      </c>
      <c r="H97" s="5">
        <v>0</v>
      </c>
      <c r="I97" s="5">
        <v>0</v>
      </c>
      <c r="J97" s="5">
        <v>10000000</v>
      </c>
      <c r="K97" s="5">
        <v>0</v>
      </c>
      <c r="L97" s="5">
        <v>25276000</v>
      </c>
    </row>
    <row r="98" spans="1:12">
      <c r="A98" s="3">
        <v>70</v>
      </c>
      <c r="B98" s="3" t="s">
        <v>162</v>
      </c>
      <c r="C98" s="10" t="s">
        <v>163</v>
      </c>
      <c r="D98" s="5">
        <v>3929000</v>
      </c>
      <c r="E98" s="5">
        <v>3917000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3917000</v>
      </c>
    </row>
    <row r="99" spans="1:12" ht="22.5">
      <c r="A99" s="3">
        <v>72</v>
      </c>
      <c r="B99" s="3" t="s">
        <v>164</v>
      </c>
      <c r="C99" s="10" t="s">
        <v>165</v>
      </c>
      <c r="D99" s="5">
        <v>24481000</v>
      </c>
      <c r="E99" s="5">
        <v>44144000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3947000</v>
      </c>
      <c r="L99" s="5">
        <v>48091000</v>
      </c>
    </row>
    <row r="100" spans="1:12">
      <c r="A100" s="3">
        <v>73</v>
      </c>
      <c r="B100" s="3" t="s">
        <v>78</v>
      </c>
      <c r="C100" s="10" t="s">
        <v>166</v>
      </c>
      <c r="D100" s="5">
        <v>2259000</v>
      </c>
      <c r="E100" s="5">
        <v>2252000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-450000</v>
      </c>
      <c r="L100" s="5">
        <v>1802000</v>
      </c>
    </row>
    <row r="101" spans="1:12">
      <c r="A101" s="3">
        <v>74</v>
      </c>
      <c r="B101" s="3" t="s">
        <v>167</v>
      </c>
      <c r="C101" s="10" t="s">
        <v>168</v>
      </c>
      <c r="D101" s="5">
        <v>11787000</v>
      </c>
      <c r="E101" s="5">
        <v>7763000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-1552000</v>
      </c>
      <c r="L101" s="5">
        <v>6211000</v>
      </c>
    </row>
    <row r="102" spans="1:12">
      <c r="A102" s="3">
        <v>75</v>
      </c>
      <c r="B102" s="3" t="s">
        <v>84</v>
      </c>
      <c r="C102" s="10" t="s">
        <v>85</v>
      </c>
      <c r="D102" s="5">
        <v>4125000</v>
      </c>
      <c r="E102" s="5">
        <v>4112000</v>
      </c>
      <c r="F102" s="5">
        <v>0</v>
      </c>
      <c r="G102" s="5">
        <v>0</v>
      </c>
      <c r="H102" s="5">
        <v>-4100000</v>
      </c>
      <c r="I102" s="5">
        <v>0</v>
      </c>
      <c r="J102" s="5">
        <v>0</v>
      </c>
      <c r="K102" s="5">
        <v>0</v>
      </c>
      <c r="L102" s="5">
        <v>12000</v>
      </c>
    </row>
    <row r="103" spans="1:12">
      <c r="A103" s="3">
        <v>76</v>
      </c>
      <c r="B103" s="3" t="s">
        <v>88</v>
      </c>
      <c r="C103" s="10" t="s">
        <v>169</v>
      </c>
      <c r="D103" s="5">
        <v>102400000</v>
      </c>
      <c r="E103" s="5">
        <v>11000000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11000000</v>
      </c>
    </row>
    <row r="104" spans="1:12">
      <c r="A104" s="3">
        <v>77</v>
      </c>
      <c r="B104" s="3" t="s">
        <v>101</v>
      </c>
      <c r="C104" s="10" t="s">
        <v>170</v>
      </c>
      <c r="D104" s="5">
        <v>28092000</v>
      </c>
      <c r="E104" s="5">
        <v>28005000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28005000</v>
      </c>
    </row>
    <row r="105" spans="1:12">
      <c r="A105" s="3">
        <v>78</v>
      </c>
      <c r="B105" s="3" t="s">
        <v>171</v>
      </c>
      <c r="C105" s="10" t="s">
        <v>172</v>
      </c>
      <c r="D105" s="5">
        <v>5283000</v>
      </c>
      <c r="E105" s="5">
        <v>5267000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5267000</v>
      </c>
    </row>
    <row r="106" spans="1:12">
      <c r="A106" s="3"/>
      <c r="B106" s="3" t="s">
        <v>173</v>
      </c>
      <c r="C106" s="10" t="s">
        <v>174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696148</v>
      </c>
      <c r="J106" s="5">
        <v>0</v>
      </c>
      <c r="K106" s="5">
        <v>0</v>
      </c>
      <c r="L106" s="5">
        <v>696148</v>
      </c>
    </row>
    <row r="107" spans="1:12">
      <c r="A107" s="3">
        <v>79</v>
      </c>
      <c r="B107" s="3" t="s">
        <v>175</v>
      </c>
      <c r="C107" s="10" t="s">
        <v>176</v>
      </c>
      <c r="D107" s="5">
        <v>15744000</v>
      </c>
      <c r="E107" s="5">
        <v>15695000</v>
      </c>
      <c r="F107" s="5">
        <v>0</v>
      </c>
      <c r="G107" s="5">
        <v>0</v>
      </c>
      <c r="H107" s="5">
        <v>0</v>
      </c>
      <c r="I107" s="5">
        <v>0</v>
      </c>
      <c r="J107" s="5">
        <v>-13164000</v>
      </c>
      <c r="K107" s="5">
        <v>-359000</v>
      </c>
      <c r="L107" s="5">
        <v>2172000</v>
      </c>
    </row>
    <row r="108" spans="1:12">
      <c r="A108" s="3">
        <v>80</v>
      </c>
      <c r="B108" s="3" t="s">
        <v>177</v>
      </c>
      <c r="C108" s="10" t="s">
        <v>178</v>
      </c>
      <c r="D108" s="5">
        <v>19951000</v>
      </c>
      <c r="E108" s="5">
        <v>12911000</v>
      </c>
      <c r="F108" s="5">
        <v>0</v>
      </c>
      <c r="G108" s="5">
        <v>0</v>
      </c>
      <c r="H108" s="5">
        <v>0</v>
      </c>
      <c r="I108" s="5">
        <v>-2686</v>
      </c>
      <c r="J108" s="5">
        <v>0</v>
      </c>
      <c r="K108" s="5">
        <v>0</v>
      </c>
      <c r="L108" s="5">
        <v>12908314</v>
      </c>
    </row>
    <row r="109" spans="1:12">
      <c r="A109" s="3">
        <v>81</v>
      </c>
      <c r="B109" s="3" t="s">
        <v>135</v>
      </c>
      <c r="C109" s="10" t="s">
        <v>136</v>
      </c>
      <c r="D109" s="5">
        <v>51980000</v>
      </c>
      <c r="E109" s="5">
        <v>51820000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51820000</v>
      </c>
    </row>
    <row r="110" spans="1:12">
      <c r="A110" s="2" t="s">
        <v>22</v>
      </c>
      <c r="B110" s="2"/>
      <c r="C110" s="2"/>
      <c r="D110" s="2">
        <f t="shared" ref="D110:L110" si="6">SUM(D92:D109)</f>
        <v>1178525000</v>
      </c>
      <c r="E110" s="2">
        <f t="shared" si="6"/>
        <v>1061007000</v>
      </c>
      <c r="F110" s="2">
        <f t="shared" si="6"/>
        <v>0</v>
      </c>
      <c r="G110" s="2">
        <f t="shared" si="6"/>
        <v>0</v>
      </c>
      <c r="H110" s="2">
        <f t="shared" si="6"/>
        <v>-4100000</v>
      </c>
      <c r="I110" s="2">
        <f t="shared" si="6"/>
        <v>651394</v>
      </c>
      <c r="J110" s="2">
        <f t="shared" si="6"/>
        <v>-51953000</v>
      </c>
      <c r="K110" s="2">
        <f t="shared" si="6"/>
        <v>10086000</v>
      </c>
      <c r="L110" s="2">
        <f t="shared" si="6"/>
        <v>1015691394</v>
      </c>
    </row>
    <row r="111" spans="1:12" ht="24.75" customHeight="1">
      <c r="A111" s="6" t="s">
        <v>179</v>
      </c>
      <c r="B111" s="1"/>
      <c r="C111" s="1"/>
      <c r="D111" s="7">
        <f t="shared" ref="D111:L111" si="7">+D12+D22+D26+D43+D87+D90+D110</f>
        <v>12702777000</v>
      </c>
      <c r="E111" s="7">
        <f t="shared" si="7"/>
        <v>13990840000</v>
      </c>
      <c r="F111" s="7">
        <f t="shared" si="7"/>
        <v>0</v>
      </c>
      <c r="G111" s="7">
        <f t="shared" si="7"/>
        <v>0</v>
      </c>
      <c r="H111" s="7">
        <f t="shared" si="7"/>
        <v>-198731000</v>
      </c>
      <c r="I111" s="7">
        <f t="shared" si="7"/>
        <v>0</v>
      </c>
      <c r="J111" s="7">
        <f t="shared" si="7"/>
        <v>-327720000</v>
      </c>
      <c r="K111" s="7">
        <f t="shared" si="7"/>
        <v>0</v>
      </c>
      <c r="L111" s="7">
        <f t="shared" si="7"/>
        <v>13464389000</v>
      </c>
    </row>
    <row r="114" spans="1:1">
      <c r="A114" s="8" t="s">
        <v>180</v>
      </c>
    </row>
    <row r="115" spans="1:1">
      <c r="A115" s="9" t="s">
        <v>181</v>
      </c>
    </row>
    <row r="116" spans="1:1">
      <c r="A116" s="9" t="s">
        <v>182</v>
      </c>
    </row>
    <row r="118" spans="1:1">
      <c r="A118" s="8" t="s">
        <v>183</v>
      </c>
    </row>
    <row r="119" spans="1:1">
      <c r="A119" s="9" t="s">
        <v>184</v>
      </c>
    </row>
    <row r="120" spans="1:1">
      <c r="A120" s="9" t="s">
        <v>185</v>
      </c>
    </row>
    <row r="121" spans="1:1">
      <c r="A121" s="9" t="s">
        <v>186</v>
      </c>
    </row>
    <row r="122" spans="1:1">
      <c r="A122" s="9" t="s">
        <v>187</v>
      </c>
    </row>
    <row r="123" spans="1:1">
      <c r="A123" s="9" t="s">
        <v>188</v>
      </c>
    </row>
    <row r="124" spans="1:1">
      <c r="A124" s="9" t="s">
        <v>189</v>
      </c>
    </row>
    <row r="125" spans="1:1">
      <c r="A125" s="9" t="s">
        <v>190</v>
      </c>
    </row>
    <row r="127" spans="1:1">
      <c r="A127" s="8" t="s">
        <v>191</v>
      </c>
    </row>
    <row r="128" spans="1:1">
      <c r="A128" s="9" t="s">
        <v>192</v>
      </c>
    </row>
    <row r="129" spans="1:1">
      <c r="A129" s="9" t="s">
        <v>193</v>
      </c>
    </row>
    <row r="130" spans="1:1">
      <c r="A130" s="9" t="s">
        <v>194</v>
      </c>
    </row>
    <row r="131" spans="1:1">
      <c r="A131" s="9" t="s">
        <v>195</v>
      </c>
    </row>
    <row r="132" spans="1:1">
      <c r="A132" s="9" t="s">
        <v>196</v>
      </c>
    </row>
    <row r="133" spans="1:1">
      <c r="A133" s="9" t="s">
        <v>197</v>
      </c>
    </row>
    <row r="134" spans="1:1">
      <c r="A134" s="9" t="s">
        <v>190</v>
      </c>
    </row>
  </sheetData>
  <mergeCells count="4">
    <mergeCell ref="A1:L1"/>
    <mergeCell ref="A2:L2"/>
    <mergeCell ref="A3:L3"/>
    <mergeCell ref="A4:L4"/>
  </mergeCells>
  <printOptions horizontalCentered="1"/>
  <pageMargins left="0.25" right="0.25" top="0.3" bottom="0.3" header="0.3" footer="0.3"/>
  <pageSetup scale="70" fitToHeight="100" orientation="landscape" r:id="rId1"/>
  <headerFoot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Details</vt:lpstr>
      <vt:lpstr>'Program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Details Report</dc:title>
  <dc:creator>Humphrey, Craig CIV USAF SAF/FMBMM</dc:creator>
  <cp:lastModifiedBy>snyderb</cp:lastModifiedBy>
  <cp:lastPrinted>2012-01-27T18:48:22Z</cp:lastPrinted>
  <dcterms:created xsi:type="dcterms:W3CDTF">2012-01-27T12:40:49Z</dcterms:created>
  <dcterms:modified xsi:type="dcterms:W3CDTF">2012-01-31T14:28:40Z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v 1.10</vt:lpwstr>
  </property>
  <property fmtid="{D5CDD505-2E9C-101B-9397-08002B2CF9AE}" pid="3" name="Owner">
    <vt:lpwstr>chumphrey</vt:lpwstr>
  </property>
</Properties>
</file>